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healtheducationengland-my.sharepoint.com/personal/jess_anderson_hee_nhs_uk/Documents/Documents/MH/Psy Professions/"/>
    </mc:Choice>
  </mc:AlternateContent>
  <xr:revisionPtr revIDLastSave="5" documentId="8_{B185E349-81B1-43D0-9BEE-768A585A121B}" xr6:coauthVersionLast="47" xr6:coauthVersionMax="47" xr10:uidLastSave="{1726F9C3-687F-438D-8593-6C9E348FFF9B}"/>
  <workbookProtection workbookAlgorithmName="SHA-512" workbookHashValue="m6pkdhkom2CtSpVBe6JkdTyJTSvflLPWfwlvHsq6jgu9FHcDw9z6uHCMnhzG4N3ogkzyzPHouM8s/uEEacj5vg==" workbookSaltValue="IqaRZqPfXpWOocX9xQ/2hw==" workbookSpinCount="100000" lockStructure="1"/>
  <bookViews>
    <workbookView xWindow="57480" yWindow="-120" windowWidth="29040" windowHeight="15840" xr2:uid="{704A0571-BA25-40CF-88FB-9F08E774655B}"/>
  </bookViews>
  <sheets>
    <sheet name="Introduction and Notes" sheetId="4" r:id="rId1"/>
    <sheet name="Background Data" sheetId="1" state="hidden" r:id="rId2"/>
    <sheet name="Pre-Qual Supervision Calculator" sheetId="3" r:id="rId3"/>
    <sheet name="Post-Qual Supervision Calculato"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 l="1"/>
  <c r="B8" i="1"/>
  <c r="B12" i="1"/>
  <c r="C11" i="1"/>
  <c r="B6" i="1"/>
  <c r="B4" i="1"/>
  <c r="B2" i="1"/>
  <c r="F4" i="2"/>
  <c r="D4" i="2" s="1"/>
  <c r="G4" i="2"/>
  <c r="F5" i="2"/>
  <c r="D5" i="2" s="1"/>
  <c r="G5" i="2"/>
  <c r="F6" i="2"/>
  <c r="D6" i="2" s="1"/>
  <c r="G6" i="2"/>
  <c r="F7" i="2"/>
  <c r="D7" i="2" s="1"/>
  <c r="G7" i="2"/>
  <c r="F8" i="2"/>
  <c r="D8" i="2" s="1"/>
  <c r="G8" i="2"/>
  <c r="F9" i="2"/>
  <c r="D9" i="2" s="1"/>
  <c r="G9" i="2"/>
  <c r="F10" i="2"/>
  <c r="D10" i="2" s="1"/>
  <c r="G10" i="2"/>
  <c r="F11" i="2"/>
  <c r="D11" i="2" s="1"/>
  <c r="G11" i="2"/>
  <c r="F12" i="2"/>
  <c r="D12" i="2" s="1"/>
  <c r="G12" i="2"/>
  <c r="F13" i="2"/>
  <c r="D13" i="2" s="1"/>
  <c r="G13" i="2"/>
  <c r="F14" i="2"/>
  <c r="D14" i="2" s="1"/>
  <c r="G14" i="2"/>
  <c r="F15" i="2"/>
  <c r="D15" i="2" s="1"/>
  <c r="G15" i="2"/>
  <c r="F16" i="2"/>
  <c r="D16" i="2" s="1"/>
  <c r="G16" i="2"/>
  <c r="F17" i="2"/>
  <c r="D17" i="2" s="1"/>
  <c r="G17" i="2"/>
  <c r="F18" i="2"/>
  <c r="D18" i="2" s="1"/>
  <c r="G18" i="2"/>
  <c r="F19" i="2"/>
  <c r="D19" i="2" s="1"/>
  <c r="G19" i="2"/>
  <c r="F20" i="2"/>
  <c r="D20" i="2" s="1"/>
  <c r="G20" i="2"/>
  <c r="F21" i="2"/>
  <c r="D21" i="2" s="1"/>
  <c r="G21" i="2"/>
  <c r="F22" i="2"/>
  <c r="D22" i="2" s="1"/>
  <c r="G22" i="2"/>
  <c r="F23" i="2"/>
  <c r="D23" i="2" s="1"/>
  <c r="G23" i="2"/>
  <c r="F24" i="2"/>
  <c r="D24" i="2" s="1"/>
  <c r="G24" i="2"/>
  <c r="F25" i="2"/>
  <c r="D25" i="2" s="1"/>
  <c r="G25" i="2"/>
  <c r="F26" i="2"/>
  <c r="D26" i="2" s="1"/>
  <c r="G26" i="2"/>
  <c r="F27" i="2"/>
  <c r="D27" i="2" s="1"/>
  <c r="G27" i="2"/>
  <c r="F28" i="2"/>
  <c r="D28" i="2" s="1"/>
  <c r="G28" i="2"/>
  <c r="F29" i="2"/>
  <c r="D29" i="2" s="1"/>
  <c r="G29" i="2"/>
  <c r="F30" i="2"/>
  <c r="D30" i="2" s="1"/>
  <c r="G30" i="2"/>
  <c r="F31" i="2"/>
  <c r="D31" i="2" s="1"/>
  <c r="G31" i="2"/>
  <c r="F32" i="2"/>
  <c r="D32" i="2" s="1"/>
  <c r="G32" i="2"/>
  <c r="F33" i="2"/>
  <c r="D33" i="2" s="1"/>
  <c r="G33" i="2"/>
  <c r="F34" i="2"/>
  <c r="D34" i="2" s="1"/>
  <c r="G34" i="2"/>
  <c r="F35" i="2"/>
  <c r="D35" i="2" s="1"/>
  <c r="G35" i="2"/>
  <c r="F36" i="2"/>
  <c r="D36" i="2" s="1"/>
  <c r="G36" i="2"/>
  <c r="F37" i="2"/>
  <c r="D37" i="2" s="1"/>
  <c r="G37" i="2"/>
  <c r="F38" i="2"/>
  <c r="D38" i="2" s="1"/>
  <c r="G38" i="2"/>
  <c r="F39" i="2"/>
  <c r="D39" i="2" s="1"/>
  <c r="G39" i="2"/>
  <c r="F40" i="2"/>
  <c r="D40" i="2" s="1"/>
  <c r="G40" i="2"/>
  <c r="F41" i="2"/>
  <c r="D41" i="2" s="1"/>
  <c r="G41" i="2"/>
  <c r="F42" i="2"/>
  <c r="D42" i="2" s="1"/>
  <c r="G42" i="2"/>
  <c r="F43" i="2"/>
  <c r="D43" i="2" s="1"/>
  <c r="G43" i="2"/>
  <c r="F44" i="2"/>
  <c r="D44" i="2" s="1"/>
  <c r="G44" i="2"/>
  <c r="F45" i="2"/>
  <c r="D45" i="2" s="1"/>
  <c r="G45" i="2"/>
  <c r="F46" i="2"/>
  <c r="D46" i="2" s="1"/>
  <c r="G46" i="2"/>
  <c r="F47" i="2"/>
  <c r="D47" i="2" s="1"/>
  <c r="G47" i="2"/>
  <c r="F48" i="2"/>
  <c r="D48" i="2" s="1"/>
  <c r="G48" i="2"/>
  <c r="F49" i="2"/>
  <c r="D49" i="2" s="1"/>
  <c r="G49" i="2"/>
  <c r="F50" i="2"/>
  <c r="D50" i="2" s="1"/>
  <c r="G50" i="2"/>
  <c r="F51" i="2"/>
  <c r="D51" i="2" s="1"/>
  <c r="G51" i="2"/>
  <c r="F52" i="2"/>
  <c r="D52" i="2" s="1"/>
  <c r="G52" i="2"/>
  <c r="F53" i="2"/>
  <c r="D53" i="2" s="1"/>
  <c r="G53" i="2"/>
  <c r="F54" i="2"/>
  <c r="D54" i="2" s="1"/>
  <c r="G54" i="2"/>
  <c r="F55" i="2"/>
  <c r="D55" i="2" s="1"/>
  <c r="G55" i="2"/>
  <c r="F56" i="2"/>
  <c r="D56" i="2" s="1"/>
  <c r="G56" i="2"/>
  <c r="F57" i="2"/>
  <c r="D57" i="2" s="1"/>
  <c r="G57" i="2"/>
  <c r="F58" i="2"/>
  <c r="D58" i="2" s="1"/>
  <c r="G58" i="2"/>
  <c r="F59" i="2"/>
  <c r="D59" i="2" s="1"/>
  <c r="G59" i="2"/>
  <c r="F60" i="2"/>
  <c r="D60" i="2" s="1"/>
  <c r="G60" i="2"/>
  <c r="F61" i="2"/>
  <c r="D61" i="2" s="1"/>
  <c r="G61" i="2"/>
  <c r="F62" i="2"/>
  <c r="D62" i="2" s="1"/>
  <c r="G62" i="2"/>
  <c r="F63" i="2"/>
  <c r="D63" i="2" s="1"/>
  <c r="G63" i="2"/>
  <c r="F64" i="2"/>
  <c r="D64" i="2" s="1"/>
  <c r="G64" i="2"/>
  <c r="F65" i="2"/>
  <c r="D65" i="2" s="1"/>
  <c r="G65" i="2"/>
  <c r="F66" i="2"/>
  <c r="D66" i="2" s="1"/>
  <c r="G66" i="2"/>
  <c r="F67" i="2"/>
  <c r="D67" i="2" s="1"/>
  <c r="G67" i="2"/>
  <c r="F68" i="2"/>
  <c r="D68" i="2" s="1"/>
  <c r="G68" i="2"/>
  <c r="F69" i="2"/>
  <c r="D69" i="2" s="1"/>
  <c r="G69" i="2"/>
  <c r="F70" i="2"/>
  <c r="D70" i="2" s="1"/>
  <c r="G70" i="2"/>
  <c r="F71" i="2"/>
  <c r="D71" i="2" s="1"/>
  <c r="G71" i="2"/>
  <c r="F72" i="2"/>
  <c r="D72" i="2" s="1"/>
  <c r="G72" i="2"/>
  <c r="F73" i="2"/>
  <c r="D73" i="2" s="1"/>
  <c r="G73" i="2"/>
  <c r="F74" i="2"/>
  <c r="D74" i="2" s="1"/>
  <c r="G74" i="2"/>
  <c r="F75" i="2"/>
  <c r="D75" i="2" s="1"/>
  <c r="G75" i="2"/>
  <c r="F76" i="2"/>
  <c r="D76" i="2" s="1"/>
  <c r="G76" i="2"/>
  <c r="F77" i="2"/>
  <c r="D77" i="2" s="1"/>
  <c r="G77" i="2"/>
  <c r="F78" i="2"/>
  <c r="D78" i="2" s="1"/>
  <c r="G78" i="2"/>
  <c r="F79" i="2"/>
  <c r="D79" i="2" s="1"/>
  <c r="G79" i="2"/>
  <c r="F80" i="2"/>
  <c r="D80" i="2" s="1"/>
  <c r="G80" i="2"/>
  <c r="F81" i="2"/>
  <c r="D81" i="2" s="1"/>
  <c r="G81" i="2"/>
  <c r="F82" i="2"/>
  <c r="D82" i="2" s="1"/>
  <c r="G82" i="2"/>
  <c r="F83" i="2"/>
  <c r="D83" i="2" s="1"/>
  <c r="G83" i="2"/>
  <c r="F84" i="2"/>
  <c r="D84" i="2" s="1"/>
  <c r="G84" i="2"/>
  <c r="F85" i="2"/>
  <c r="D85" i="2" s="1"/>
  <c r="G85" i="2"/>
  <c r="F86" i="2"/>
  <c r="D86" i="2" s="1"/>
  <c r="G86" i="2"/>
  <c r="F87" i="2"/>
  <c r="D87" i="2" s="1"/>
  <c r="G87" i="2"/>
  <c r="F88" i="2"/>
  <c r="D88" i="2" s="1"/>
  <c r="G88" i="2"/>
  <c r="F89" i="2"/>
  <c r="D89" i="2" s="1"/>
  <c r="G89" i="2"/>
  <c r="F90" i="2"/>
  <c r="D90" i="2" s="1"/>
  <c r="G90" i="2"/>
  <c r="F91" i="2"/>
  <c r="D91" i="2" s="1"/>
  <c r="G91" i="2"/>
  <c r="F92" i="2"/>
  <c r="D92" i="2" s="1"/>
  <c r="G92" i="2"/>
  <c r="F93" i="2"/>
  <c r="D93" i="2" s="1"/>
  <c r="G93" i="2"/>
  <c r="F94" i="2"/>
  <c r="D94" i="2" s="1"/>
  <c r="G94" i="2"/>
  <c r="F95" i="2"/>
  <c r="D95" i="2" s="1"/>
  <c r="G95" i="2"/>
  <c r="F96" i="2"/>
  <c r="D96" i="2" s="1"/>
  <c r="G96" i="2"/>
  <c r="F97" i="2"/>
  <c r="D97" i="2" s="1"/>
  <c r="G97" i="2"/>
  <c r="F98" i="2"/>
  <c r="D98" i="2" s="1"/>
  <c r="G98" i="2"/>
  <c r="F99" i="2"/>
  <c r="D99" i="2" s="1"/>
  <c r="G99" i="2"/>
  <c r="F100" i="2"/>
  <c r="D100" i="2" s="1"/>
  <c r="G100" i="2"/>
  <c r="I8" i="3"/>
  <c r="J8" i="3"/>
  <c r="K8" i="3"/>
  <c r="I9" i="3"/>
  <c r="J9" i="3"/>
  <c r="K9" i="3"/>
  <c r="I10" i="3"/>
  <c r="J10" i="3"/>
  <c r="K10" i="3"/>
  <c r="I11" i="3"/>
  <c r="J11" i="3"/>
  <c r="K11" i="3"/>
  <c r="I12" i="3"/>
  <c r="J12" i="3"/>
  <c r="K12" i="3"/>
  <c r="I13" i="3"/>
  <c r="J13" i="3"/>
  <c r="K13" i="3"/>
  <c r="I14" i="3"/>
  <c r="J14" i="3"/>
  <c r="K14" i="3"/>
  <c r="I15" i="3"/>
  <c r="J15" i="3"/>
  <c r="K15" i="3"/>
  <c r="I16" i="3"/>
  <c r="J16" i="3"/>
  <c r="K16" i="3"/>
  <c r="I17" i="3"/>
  <c r="J17" i="3"/>
  <c r="K17" i="3"/>
  <c r="I18" i="3"/>
  <c r="J18" i="3"/>
  <c r="K18" i="3"/>
  <c r="I19" i="3"/>
  <c r="J19" i="3"/>
  <c r="K19" i="3"/>
  <c r="I20" i="3"/>
  <c r="J20" i="3"/>
  <c r="K20" i="3"/>
  <c r="I21" i="3"/>
  <c r="J21" i="3"/>
  <c r="K21" i="3"/>
  <c r="I22" i="3"/>
  <c r="J22" i="3"/>
  <c r="K22" i="3"/>
  <c r="I23" i="3"/>
  <c r="J23" i="3"/>
  <c r="K23" i="3"/>
  <c r="I24" i="3"/>
  <c r="J24" i="3"/>
  <c r="K24" i="3"/>
  <c r="I25" i="3"/>
  <c r="J25" i="3"/>
  <c r="K25" i="3"/>
  <c r="I26" i="3"/>
  <c r="J26" i="3"/>
  <c r="K26" i="3"/>
  <c r="I27" i="3"/>
  <c r="J27" i="3"/>
  <c r="K27" i="3"/>
  <c r="I28" i="3"/>
  <c r="J28" i="3"/>
  <c r="K28" i="3"/>
  <c r="I29" i="3"/>
  <c r="J29" i="3"/>
  <c r="K29" i="3"/>
  <c r="I30" i="3"/>
  <c r="J30" i="3"/>
  <c r="K30" i="3"/>
  <c r="I31" i="3"/>
  <c r="J31" i="3"/>
  <c r="K31" i="3"/>
  <c r="I32" i="3"/>
  <c r="J32" i="3"/>
  <c r="K32" i="3"/>
  <c r="I33" i="3"/>
  <c r="J33" i="3"/>
  <c r="K33" i="3"/>
  <c r="I34" i="3"/>
  <c r="J34" i="3"/>
  <c r="K34" i="3"/>
  <c r="I35" i="3"/>
  <c r="J35" i="3"/>
  <c r="K35" i="3"/>
  <c r="I36" i="3"/>
  <c r="J36" i="3"/>
  <c r="K36" i="3"/>
  <c r="I37" i="3"/>
  <c r="J37" i="3"/>
  <c r="K37" i="3"/>
  <c r="I38" i="3"/>
  <c r="J38" i="3"/>
  <c r="K38" i="3"/>
  <c r="I39" i="3"/>
  <c r="J39" i="3"/>
  <c r="K39" i="3"/>
  <c r="I40" i="3"/>
  <c r="J40" i="3"/>
  <c r="K40" i="3"/>
  <c r="I41" i="3"/>
  <c r="J41" i="3"/>
  <c r="K41" i="3"/>
  <c r="I42" i="3"/>
  <c r="J42" i="3"/>
  <c r="K42" i="3"/>
  <c r="I43" i="3"/>
  <c r="J43" i="3"/>
  <c r="K43" i="3"/>
  <c r="I44" i="3"/>
  <c r="J44" i="3"/>
  <c r="K44" i="3"/>
  <c r="I45" i="3"/>
  <c r="J45" i="3"/>
  <c r="K45" i="3"/>
  <c r="I46" i="3"/>
  <c r="J46" i="3"/>
  <c r="K46" i="3"/>
  <c r="I47" i="3"/>
  <c r="J47" i="3"/>
  <c r="K47" i="3"/>
  <c r="I48" i="3"/>
  <c r="J48" i="3"/>
  <c r="K48" i="3"/>
  <c r="I49" i="3"/>
  <c r="J49" i="3"/>
  <c r="K49" i="3"/>
  <c r="I50" i="3"/>
  <c r="J50" i="3"/>
  <c r="K50" i="3"/>
  <c r="I51" i="3"/>
  <c r="J51" i="3"/>
  <c r="K51" i="3"/>
  <c r="I52" i="3"/>
  <c r="J52" i="3"/>
  <c r="K52" i="3"/>
  <c r="I53" i="3"/>
  <c r="J53" i="3"/>
  <c r="K53" i="3"/>
  <c r="I54" i="3"/>
  <c r="J54" i="3"/>
  <c r="K54" i="3"/>
  <c r="I55" i="3"/>
  <c r="J55" i="3"/>
  <c r="K55" i="3"/>
  <c r="I56" i="3"/>
  <c r="J56" i="3"/>
  <c r="K56" i="3"/>
  <c r="I57" i="3"/>
  <c r="J57" i="3"/>
  <c r="K57" i="3"/>
  <c r="I58" i="3"/>
  <c r="J58" i="3"/>
  <c r="K58" i="3"/>
  <c r="I59" i="3"/>
  <c r="J59" i="3"/>
  <c r="K59" i="3"/>
  <c r="I60" i="3"/>
  <c r="J60" i="3"/>
  <c r="K60" i="3"/>
  <c r="I61" i="3"/>
  <c r="J61" i="3"/>
  <c r="K61" i="3"/>
  <c r="I62" i="3"/>
  <c r="J62" i="3"/>
  <c r="K62" i="3"/>
  <c r="I63" i="3"/>
  <c r="J63" i="3"/>
  <c r="K63" i="3"/>
  <c r="I64" i="3"/>
  <c r="J64" i="3"/>
  <c r="K64" i="3"/>
  <c r="I65" i="3"/>
  <c r="J65" i="3"/>
  <c r="K65" i="3"/>
  <c r="I66" i="3"/>
  <c r="J66" i="3"/>
  <c r="K66" i="3"/>
  <c r="I67" i="3"/>
  <c r="J67" i="3"/>
  <c r="K67" i="3"/>
  <c r="I68" i="3"/>
  <c r="J68" i="3"/>
  <c r="K68" i="3"/>
  <c r="I69" i="3"/>
  <c r="J69" i="3"/>
  <c r="K69" i="3"/>
  <c r="I70" i="3"/>
  <c r="J70" i="3"/>
  <c r="K70" i="3"/>
  <c r="I71" i="3"/>
  <c r="J71" i="3"/>
  <c r="K71" i="3"/>
  <c r="I72" i="3"/>
  <c r="J72" i="3"/>
  <c r="K72" i="3"/>
  <c r="I73" i="3"/>
  <c r="J73" i="3"/>
  <c r="K73" i="3"/>
  <c r="I74" i="3"/>
  <c r="J74" i="3"/>
  <c r="K74" i="3"/>
  <c r="I75" i="3"/>
  <c r="J75" i="3"/>
  <c r="K75" i="3"/>
  <c r="I76" i="3"/>
  <c r="J76" i="3"/>
  <c r="K76" i="3"/>
  <c r="I77" i="3"/>
  <c r="J77" i="3"/>
  <c r="K77" i="3"/>
  <c r="I78" i="3"/>
  <c r="J78" i="3"/>
  <c r="K78" i="3"/>
  <c r="I79" i="3"/>
  <c r="J79" i="3"/>
  <c r="K79" i="3"/>
  <c r="I80" i="3"/>
  <c r="J80" i="3"/>
  <c r="K80" i="3"/>
  <c r="I81" i="3"/>
  <c r="J81" i="3"/>
  <c r="K81" i="3"/>
  <c r="I82" i="3"/>
  <c r="J82" i="3"/>
  <c r="K82" i="3"/>
  <c r="I83" i="3"/>
  <c r="J83" i="3"/>
  <c r="K83" i="3"/>
  <c r="I84" i="3"/>
  <c r="J84" i="3"/>
  <c r="K84" i="3"/>
  <c r="I85" i="3"/>
  <c r="J85" i="3"/>
  <c r="K85" i="3"/>
  <c r="I86" i="3"/>
  <c r="J86" i="3"/>
  <c r="K86" i="3"/>
  <c r="I87" i="3"/>
  <c r="J87" i="3"/>
  <c r="K87" i="3"/>
  <c r="I88" i="3"/>
  <c r="J88" i="3"/>
  <c r="K88" i="3"/>
  <c r="I89" i="3"/>
  <c r="J89" i="3"/>
  <c r="K89" i="3"/>
  <c r="I90" i="3"/>
  <c r="J90" i="3"/>
  <c r="K90" i="3"/>
  <c r="I91" i="3"/>
  <c r="J91" i="3"/>
  <c r="K91" i="3"/>
  <c r="I92" i="3"/>
  <c r="J92" i="3"/>
  <c r="K92" i="3"/>
  <c r="I93" i="3"/>
  <c r="J93" i="3"/>
  <c r="K93" i="3"/>
  <c r="I94" i="3"/>
  <c r="J94" i="3"/>
  <c r="K94" i="3"/>
  <c r="I95" i="3"/>
  <c r="J95" i="3"/>
  <c r="K95" i="3"/>
  <c r="I96" i="3"/>
  <c r="J96" i="3"/>
  <c r="K96" i="3"/>
  <c r="I97" i="3"/>
  <c r="J97" i="3"/>
  <c r="K97" i="3"/>
  <c r="I98" i="3"/>
  <c r="J98" i="3"/>
  <c r="K98" i="3"/>
  <c r="I99" i="3"/>
  <c r="J99" i="3"/>
  <c r="K99" i="3"/>
  <c r="I100" i="3"/>
  <c r="J100" i="3"/>
  <c r="K100" i="3"/>
  <c r="C10" i="1"/>
  <c r="C9" i="1"/>
  <c r="C8" i="1"/>
  <c r="C4" i="1"/>
  <c r="C3" i="1"/>
  <c r="C2" i="1"/>
  <c r="F7" i="1"/>
  <c r="E7" i="1"/>
  <c r="B14" i="1"/>
  <c r="B11" i="1"/>
  <c r="C4" i="2"/>
  <c r="E4" i="2" s="1"/>
  <c r="C5" i="2"/>
  <c r="C6" i="2"/>
  <c r="E6" i="2" s="1"/>
  <c r="C7" i="2"/>
  <c r="C8" i="2"/>
  <c r="E8" i="2" s="1"/>
  <c r="C9" i="2"/>
  <c r="E9" i="2" s="1"/>
  <c r="C10" i="2"/>
  <c r="E10" i="2" s="1"/>
  <c r="C11" i="2"/>
  <c r="E11" i="2" s="1"/>
  <c r="C12" i="2"/>
  <c r="E12" i="2" s="1"/>
  <c r="C13" i="2"/>
  <c r="E13" i="2" s="1"/>
  <c r="C14" i="2"/>
  <c r="E14" i="2" s="1"/>
  <c r="C15" i="2"/>
  <c r="E15" i="2" s="1"/>
  <c r="C16" i="2"/>
  <c r="E16" i="2" s="1"/>
  <c r="C17" i="2"/>
  <c r="E17" i="2" s="1"/>
  <c r="C18" i="2"/>
  <c r="E18" i="2" s="1"/>
  <c r="C19" i="2"/>
  <c r="E19" i="2" s="1"/>
  <c r="C20" i="2"/>
  <c r="E20" i="2" s="1"/>
  <c r="C21" i="2"/>
  <c r="E21" i="2" s="1"/>
  <c r="C22" i="2"/>
  <c r="E22" i="2" s="1"/>
  <c r="C23" i="2"/>
  <c r="E23" i="2" s="1"/>
  <c r="C24" i="2"/>
  <c r="E24" i="2" s="1"/>
  <c r="C25" i="2"/>
  <c r="E25" i="2" s="1"/>
  <c r="C26" i="2"/>
  <c r="E26" i="2" s="1"/>
  <c r="C27" i="2"/>
  <c r="E27" i="2" s="1"/>
  <c r="C28" i="2"/>
  <c r="E28" i="2" s="1"/>
  <c r="C29" i="2"/>
  <c r="E29" i="2" s="1"/>
  <c r="C30" i="2"/>
  <c r="E30" i="2" s="1"/>
  <c r="C31" i="2"/>
  <c r="E31" i="2" s="1"/>
  <c r="C32" i="2"/>
  <c r="E32" i="2" s="1"/>
  <c r="C33" i="2"/>
  <c r="E33" i="2" s="1"/>
  <c r="C34" i="2"/>
  <c r="E34" i="2" s="1"/>
  <c r="C35" i="2"/>
  <c r="E35" i="2" s="1"/>
  <c r="C36" i="2"/>
  <c r="E36" i="2" s="1"/>
  <c r="C37" i="2"/>
  <c r="E37" i="2" s="1"/>
  <c r="C38" i="2"/>
  <c r="E38" i="2" s="1"/>
  <c r="C39" i="2"/>
  <c r="E39" i="2" s="1"/>
  <c r="C40" i="2"/>
  <c r="E40" i="2" s="1"/>
  <c r="C41" i="2"/>
  <c r="E41" i="2" s="1"/>
  <c r="C42" i="2"/>
  <c r="E42" i="2" s="1"/>
  <c r="C43" i="2"/>
  <c r="E43" i="2" s="1"/>
  <c r="C44" i="2"/>
  <c r="E44" i="2" s="1"/>
  <c r="C45" i="2"/>
  <c r="E45" i="2" s="1"/>
  <c r="C46" i="2"/>
  <c r="E46" i="2" s="1"/>
  <c r="C47" i="2"/>
  <c r="E47" i="2" s="1"/>
  <c r="C48" i="2"/>
  <c r="E48" i="2" s="1"/>
  <c r="C49" i="2"/>
  <c r="E49" i="2" s="1"/>
  <c r="C50" i="2"/>
  <c r="E50" i="2" s="1"/>
  <c r="C51" i="2"/>
  <c r="E51" i="2" s="1"/>
  <c r="C52" i="2"/>
  <c r="E52" i="2" s="1"/>
  <c r="C53" i="2"/>
  <c r="E53" i="2" s="1"/>
  <c r="C54" i="2"/>
  <c r="E54" i="2" s="1"/>
  <c r="C55" i="2"/>
  <c r="E55" i="2" s="1"/>
  <c r="C56" i="2"/>
  <c r="E56" i="2" s="1"/>
  <c r="C57" i="2"/>
  <c r="E57" i="2" s="1"/>
  <c r="C58" i="2"/>
  <c r="E58" i="2" s="1"/>
  <c r="C59" i="2"/>
  <c r="E59" i="2" s="1"/>
  <c r="C60" i="2"/>
  <c r="E60" i="2" s="1"/>
  <c r="C61" i="2"/>
  <c r="E61" i="2" s="1"/>
  <c r="C62" i="2"/>
  <c r="E62" i="2" s="1"/>
  <c r="C63" i="2"/>
  <c r="E63" i="2" s="1"/>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3" i="2"/>
  <c r="G3" i="2"/>
  <c r="F3" i="2"/>
  <c r="D3" i="2" s="1"/>
  <c r="K290" i="3"/>
  <c r="J290" i="3"/>
  <c r="I290" i="3"/>
  <c r="K289" i="3"/>
  <c r="J289" i="3"/>
  <c r="I289" i="3"/>
  <c r="K288" i="3"/>
  <c r="J288" i="3"/>
  <c r="I288" i="3"/>
  <c r="K287" i="3"/>
  <c r="J287" i="3"/>
  <c r="I287" i="3"/>
  <c r="K286" i="3"/>
  <c r="J286" i="3"/>
  <c r="I286" i="3"/>
  <c r="K285" i="3"/>
  <c r="J285" i="3"/>
  <c r="I285" i="3"/>
  <c r="K284" i="3"/>
  <c r="J284" i="3"/>
  <c r="I284" i="3"/>
  <c r="K283" i="3"/>
  <c r="J283" i="3"/>
  <c r="I283" i="3"/>
  <c r="K282" i="3"/>
  <c r="J282" i="3"/>
  <c r="I282" i="3"/>
  <c r="K281" i="3"/>
  <c r="J281" i="3"/>
  <c r="I281" i="3"/>
  <c r="K280" i="3"/>
  <c r="J280" i="3"/>
  <c r="I280" i="3"/>
  <c r="K279" i="3"/>
  <c r="J279" i="3"/>
  <c r="I279" i="3"/>
  <c r="K278" i="3"/>
  <c r="J278" i="3"/>
  <c r="I278" i="3"/>
  <c r="K277" i="3"/>
  <c r="J277" i="3"/>
  <c r="I277" i="3"/>
  <c r="K276" i="3"/>
  <c r="J276" i="3"/>
  <c r="I276" i="3"/>
  <c r="K275" i="3"/>
  <c r="J275" i="3"/>
  <c r="I275" i="3"/>
  <c r="K274" i="3"/>
  <c r="J274" i="3"/>
  <c r="I274" i="3"/>
  <c r="K273" i="3"/>
  <c r="J273" i="3"/>
  <c r="I273" i="3"/>
  <c r="K272" i="3"/>
  <c r="J272" i="3"/>
  <c r="I272" i="3"/>
  <c r="K271" i="3"/>
  <c r="J271" i="3"/>
  <c r="I271" i="3"/>
  <c r="K270" i="3"/>
  <c r="J270" i="3"/>
  <c r="I270" i="3"/>
  <c r="K269" i="3"/>
  <c r="J269" i="3"/>
  <c r="I269" i="3"/>
  <c r="K268" i="3"/>
  <c r="J268" i="3"/>
  <c r="I268" i="3"/>
  <c r="K267" i="3"/>
  <c r="J267" i="3"/>
  <c r="I267" i="3"/>
  <c r="K266" i="3"/>
  <c r="J266" i="3"/>
  <c r="I266" i="3"/>
  <c r="K265" i="3"/>
  <c r="J265" i="3"/>
  <c r="I265" i="3"/>
  <c r="K264" i="3"/>
  <c r="J264" i="3"/>
  <c r="I264" i="3"/>
  <c r="K263" i="3"/>
  <c r="J263" i="3"/>
  <c r="I263" i="3"/>
  <c r="K262" i="3"/>
  <c r="J262" i="3"/>
  <c r="I262" i="3"/>
  <c r="K261" i="3"/>
  <c r="J261" i="3"/>
  <c r="I261" i="3"/>
  <c r="K260" i="3"/>
  <c r="J260" i="3"/>
  <c r="I260" i="3"/>
  <c r="K259" i="3"/>
  <c r="J259" i="3"/>
  <c r="I259" i="3"/>
  <c r="K258" i="3"/>
  <c r="J258" i="3"/>
  <c r="I258" i="3"/>
  <c r="K257" i="3"/>
  <c r="J257" i="3"/>
  <c r="I257" i="3"/>
  <c r="K256" i="3"/>
  <c r="J256" i="3"/>
  <c r="I256" i="3"/>
  <c r="K255" i="3"/>
  <c r="J255" i="3"/>
  <c r="I255" i="3"/>
  <c r="K254" i="3"/>
  <c r="J254" i="3"/>
  <c r="I254" i="3"/>
  <c r="K253" i="3"/>
  <c r="J253" i="3"/>
  <c r="I253" i="3"/>
  <c r="K252" i="3"/>
  <c r="J252" i="3"/>
  <c r="I252" i="3"/>
  <c r="K251" i="3"/>
  <c r="J251" i="3"/>
  <c r="I251" i="3"/>
  <c r="K250" i="3"/>
  <c r="J250" i="3"/>
  <c r="I250" i="3"/>
  <c r="K249" i="3"/>
  <c r="J249" i="3"/>
  <c r="I249" i="3"/>
  <c r="K248" i="3"/>
  <c r="J248" i="3"/>
  <c r="I248" i="3"/>
  <c r="K247" i="3"/>
  <c r="J247" i="3"/>
  <c r="I247" i="3"/>
  <c r="K246" i="3"/>
  <c r="J246" i="3"/>
  <c r="I246" i="3"/>
  <c r="K245" i="3"/>
  <c r="J245" i="3"/>
  <c r="I245" i="3"/>
  <c r="K244" i="3"/>
  <c r="J244" i="3"/>
  <c r="I244" i="3"/>
  <c r="K243" i="3"/>
  <c r="J243" i="3"/>
  <c r="I243" i="3"/>
  <c r="K242" i="3"/>
  <c r="J242" i="3"/>
  <c r="I242" i="3"/>
  <c r="K241" i="3"/>
  <c r="J241" i="3"/>
  <c r="I241" i="3"/>
  <c r="K240" i="3"/>
  <c r="J240" i="3"/>
  <c r="I240" i="3"/>
  <c r="K239" i="3"/>
  <c r="J239" i="3"/>
  <c r="I239" i="3"/>
  <c r="K238" i="3"/>
  <c r="J238" i="3"/>
  <c r="I238" i="3"/>
  <c r="K237" i="3"/>
  <c r="J237" i="3"/>
  <c r="I237" i="3"/>
  <c r="K236" i="3"/>
  <c r="J236" i="3"/>
  <c r="I236" i="3"/>
  <c r="K235" i="3"/>
  <c r="J235" i="3"/>
  <c r="I235" i="3"/>
  <c r="K234" i="3"/>
  <c r="J234" i="3"/>
  <c r="I234" i="3"/>
  <c r="K233" i="3"/>
  <c r="J233" i="3"/>
  <c r="I233" i="3"/>
  <c r="K232" i="3"/>
  <c r="J232" i="3"/>
  <c r="I232" i="3"/>
  <c r="K231" i="3"/>
  <c r="J231" i="3"/>
  <c r="I231" i="3"/>
  <c r="K230" i="3"/>
  <c r="J230" i="3"/>
  <c r="I230" i="3"/>
  <c r="K229" i="3"/>
  <c r="J229" i="3"/>
  <c r="I229" i="3"/>
  <c r="K228" i="3"/>
  <c r="J228" i="3"/>
  <c r="I228" i="3"/>
  <c r="K227" i="3"/>
  <c r="J227" i="3"/>
  <c r="I227" i="3"/>
  <c r="K226" i="3"/>
  <c r="J226" i="3"/>
  <c r="I226" i="3"/>
  <c r="K225" i="3"/>
  <c r="J225" i="3"/>
  <c r="I225" i="3"/>
  <c r="K224" i="3"/>
  <c r="J224" i="3"/>
  <c r="I224" i="3"/>
  <c r="K223" i="3"/>
  <c r="J223" i="3"/>
  <c r="I223" i="3"/>
  <c r="K222" i="3"/>
  <c r="J222" i="3"/>
  <c r="I222" i="3"/>
  <c r="K221" i="3"/>
  <c r="J221" i="3"/>
  <c r="I221" i="3"/>
  <c r="K220" i="3"/>
  <c r="J220" i="3"/>
  <c r="I220" i="3"/>
  <c r="K219" i="3"/>
  <c r="J219" i="3"/>
  <c r="I219" i="3"/>
  <c r="K218" i="3"/>
  <c r="J218" i="3"/>
  <c r="I218" i="3"/>
  <c r="K217" i="3"/>
  <c r="J217" i="3"/>
  <c r="I217" i="3"/>
  <c r="K216" i="3"/>
  <c r="J216" i="3"/>
  <c r="I216" i="3"/>
  <c r="K215" i="3"/>
  <c r="J215" i="3"/>
  <c r="I215" i="3"/>
  <c r="K214" i="3"/>
  <c r="J214" i="3"/>
  <c r="I214" i="3"/>
  <c r="K213" i="3"/>
  <c r="J213" i="3"/>
  <c r="I213" i="3"/>
  <c r="K212" i="3"/>
  <c r="J212" i="3"/>
  <c r="I212" i="3"/>
  <c r="K211" i="3"/>
  <c r="J211" i="3"/>
  <c r="I211" i="3"/>
  <c r="K210" i="3"/>
  <c r="J210" i="3"/>
  <c r="I210" i="3"/>
  <c r="K209" i="3"/>
  <c r="J209" i="3"/>
  <c r="I209" i="3"/>
  <c r="K208" i="3"/>
  <c r="J208" i="3"/>
  <c r="I208" i="3"/>
  <c r="K207" i="3"/>
  <c r="J207" i="3"/>
  <c r="I207" i="3"/>
  <c r="K206" i="3"/>
  <c r="J206" i="3"/>
  <c r="I206" i="3"/>
  <c r="K205" i="3"/>
  <c r="J205" i="3"/>
  <c r="I205" i="3"/>
  <c r="K204" i="3"/>
  <c r="J204" i="3"/>
  <c r="I204" i="3"/>
  <c r="K203" i="3"/>
  <c r="J203" i="3"/>
  <c r="I203" i="3"/>
  <c r="K202" i="3"/>
  <c r="J202" i="3"/>
  <c r="I202" i="3"/>
  <c r="K201" i="3"/>
  <c r="J201" i="3"/>
  <c r="I201" i="3"/>
  <c r="K200" i="3"/>
  <c r="J200" i="3"/>
  <c r="I200" i="3"/>
  <c r="K199" i="3"/>
  <c r="J199" i="3"/>
  <c r="I199" i="3"/>
  <c r="K198" i="3"/>
  <c r="J198" i="3"/>
  <c r="I198" i="3"/>
  <c r="K197" i="3"/>
  <c r="J197" i="3"/>
  <c r="I197" i="3"/>
  <c r="K196" i="3"/>
  <c r="J196" i="3"/>
  <c r="I196" i="3"/>
  <c r="K195" i="3"/>
  <c r="J195" i="3"/>
  <c r="I195" i="3"/>
  <c r="K194" i="3"/>
  <c r="J194" i="3"/>
  <c r="I194" i="3"/>
  <c r="K193" i="3"/>
  <c r="J193" i="3"/>
  <c r="I193" i="3"/>
  <c r="K192" i="3"/>
  <c r="J192" i="3"/>
  <c r="I192" i="3"/>
  <c r="K191" i="3"/>
  <c r="J191" i="3"/>
  <c r="I191" i="3"/>
  <c r="K190" i="3"/>
  <c r="J190" i="3"/>
  <c r="I190" i="3"/>
  <c r="K189" i="3"/>
  <c r="J189" i="3"/>
  <c r="I189" i="3"/>
  <c r="K188" i="3"/>
  <c r="J188" i="3"/>
  <c r="I188" i="3"/>
  <c r="K187" i="3"/>
  <c r="J187" i="3"/>
  <c r="I187" i="3"/>
  <c r="K186" i="3"/>
  <c r="J186" i="3"/>
  <c r="I186" i="3"/>
  <c r="K185" i="3"/>
  <c r="J185" i="3"/>
  <c r="I185" i="3"/>
  <c r="K184" i="3"/>
  <c r="J184" i="3"/>
  <c r="I184" i="3"/>
  <c r="K183" i="3"/>
  <c r="J183" i="3"/>
  <c r="I183" i="3"/>
  <c r="K182" i="3"/>
  <c r="J182" i="3"/>
  <c r="I182" i="3"/>
  <c r="K181" i="3"/>
  <c r="J181" i="3"/>
  <c r="I181" i="3"/>
  <c r="K180" i="3"/>
  <c r="J180" i="3"/>
  <c r="I180" i="3"/>
  <c r="K179" i="3"/>
  <c r="J179" i="3"/>
  <c r="I179" i="3"/>
  <c r="K178" i="3"/>
  <c r="J178" i="3"/>
  <c r="I178" i="3"/>
  <c r="K177" i="3"/>
  <c r="J177" i="3"/>
  <c r="I177" i="3"/>
  <c r="K176" i="3"/>
  <c r="J176" i="3"/>
  <c r="I176" i="3"/>
  <c r="K175" i="3"/>
  <c r="J175" i="3"/>
  <c r="I175" i="3"/>
  <c r="K174" i="3"/>
  <c r="J174" i="3"/>
  <c r="I174" i="3"/>
  <c r="K173" i="3"/>
  <c r="J173" i="3"/>
  <c r="I173" i="3"/>
  <c r="K172" i="3"/>
  <c r="J172" i="3"/>
  <c r="I172" i="3"/>
  <c r="K171" i="3"/>
  <c r="J171" i="3"/>
  <c r="I171" i="3"/>
  <c r="K170" i="3"/>
  <c r="J170" i="3"/>
  <c r="I170" i="3"/>
  <c r="K169" i="3"/>
  <c r="J169" i="3"/>
  <c r="I169" i="3"/>
  <c r="K168" i="3"/>
  <c r="J168" i="3"/>
  <c r="I168" i="3"/>
  <c r="K167" i="3"/>
  <c r="J167" i="3"/>
  <c r="I167" i="3"/>
  <c r="K166" i="3"/>
  <c r="J166" i="3"/>
  <c r="I166" i="3"/>
  <c r="K165" i="3"/>
  <c r="J165" i="3"/>
  <c r="I165" i="3"/>
  <c r="K164" i="3"/>
  <c r="J164" i="3"/>
  <c r="I164" i="3"/>
  <c r="K163" i="3"/>
  <c r="J163" i="3"/>
  <c r="I163" i="3"/>
  <c r="K162" i="3"/>
  <c r="J162" i="3"/>
  <c r="I162" i="3"/>
  <c r="K161" i="3"/>
  <c r="J161" i="3"/>
  <c r="I161" i="3"/>
  <c r="K160" i="3"/>
  <c r="J160" i="3"/>
  <c r="I160" i="3"/>
  <c r="K159" i="3"/>
  <c r="J159" i="3"/>
  <c r="I159" i="3"/>
  <c r="K158" i="3"/>
  <c r="J158" i="3"/>
  <c r="I158" i="3"/>
  <c r="K157" i="3"/>
  <c r="J157" i="3"/>
  <c r="I157" i="3"/>
  <c r="K156" i="3"/>
  <c r="J156" i="3"/>
  <c r="I156" i="3"/>
  <c r="K155" i="3"/>
  <c r="J155" i="3"/>
  <c r="I155" i="3"/>
  <c r="K154" i="3"/>
  <c r="J154" i="3"/>
  <c r="I154" i="3"/>
  <c r="K153" i="3"/>
  <c r="J153" i="3"/>
  <c r="I153" i="3"/>
  <c r="K152" i="3"/>
  <c r="J152" i="3"/>
  <c r="I152" i="3"/>
  <c r="K151" i="3"/>
  <c r="J151" i="3"/>
  <c r="I151" i="3"/>
  <c r="K150" i="3"/>
  <c r="J150" i="3"/>
  <c r="I150" i="3"/>
  <c r="K149" i="3"/>
  <c r="J149" i="3"/>
  <c r="I149" i="3"/>
  <c r="K148" i="3"/>
  <c r="J148" i="3"/>
  <c r="I148" i="3"/>
  <c r="K147" i="3"/>
  <c r="J147" i="3"/>
  <c r="I147" i="3"/>
  <c r="K146" i="3"/>
  <c r="J146" i="3"/>
  <c r="I146" i="3"/>
  <c r="K145" i="3"/>
  <c r="J145" i="3"/>
  <c r="I145" i="3"/>
  <c r="K144" i="3"/>
  <c r="J144" i="3"/>
  <c r="I144" i="3"/>
  <c r="K143" i="3"/>
  <c r="J143" i="3"/>
  <c r="I143" i="3"/>
  <c r="K142" i="3"/>
  <c r="J142" i="3"/>
  <c r="I142" i="3"/>
  <c r="K141" i="3"/>
  <c r="J141" i="3"/>
  <c r="I141" i="3"/>
  <c r="K140" i="3"/>
  <c r="J140" i="3"/>
  <c r="I140" i="3"/>
  <c r="K139" i="3"/>
  <c r="J139" i="3"/>
  <c r="I139" i="3"/>
  <c r="K138" i="3"/>
  <c r="J138" i="3"/>
  <c r="I138" i="3"/>
  <c r="K137" i="3"/>
  <c r="J137" i="3"/>
  <c r="I137" i="3"/>
  <c r="K136" i="3"/>
  <c r="J136" i="3"/>
  <c r="I136" i="3"/>
  <c r="K135" i="3"/>
  <c r="J135" i="3"/>
  <c r="I135" i="3"/>
  <c r="K134" i="3"/>
  <c r="J134" i="3"/>
  <c r="I134" i="3"/>
  <c r="K133" i="3"/>
  <c r="J133" i="3"/>
  <c r="I133" i="3"/>
  <c r="K132" i="3"/>
  <c r="J132" i="3"/>
  <c r="I132" i="3"/>
  <c r="K131" i="3"/>
  <c r="J131" i="3"/>
  <c r="I131" i="3"/>
  <c r="K130" i="3"/>
  <c r="J130" i="3"/>
  <c r="I130" i="3"/>
  <c r="K129" i="3"/>
  <c r="J129" i="3"/>
  <c r="I129" i="3"/>
  <c r="K128" i="3"/>
  <c r="J128" i="3"/>
  <c r="I128" i="3"/>
  <c r="K127" i="3"/>
  <c r="J127" i="3"/>
  <c r="I127" i="3"/>
  <c r="K126" i="3"/>
  <c r="J126" i="3"/>
  <c r="I126" i="3"/>
  <c r="K125" i="3"/>
  <c r="J125" i="3"/>
  <c r="I125" i="3"/>
  <c r="K124" i="3"/>
  <c r="J124" i="3"/>
  <c r="I124" i="3"/>
  <c r="K123" i="3"/>
  <c r="J123" i="3"/>
  <c r="I123" i="3"/>
  <c r="K122" i="3"/>
  <c r="J122" i="3"/>
  <c r="I122" i="3"/>
  <c r="K121" i="3"/>
  <c r="J121" i="3"/>
  <c r="I121" i="3"/>
  <c r="K120" i="3"/>
  <c r="J120" i="3"/>
  <c r="I120" i="3"/>
  <c r="K119" i="3"/>
  <c r="J119" i="3"/>
  <c r="I119" i="3"/>
  <c r="K118" i="3"/>
  <c r="J118" i="3"/>
  <c r="I118" i="3"/>
  <c r="K117" i="3"/>
  <c r="J117" i="3"/>
  <c r="I117" i="3"/>
  <c r="K116" i="3"/>
  <c r="J116" i="3"/>
  <c r="I116" i="3"/>
  <c r="K115" i="3"/>
  <c r="J115" i="3"/>
  <c r="I115" i="3"/>
  <c r="K114" i="3"/>
  <c r="J114" i="3"/>
  <c r="I114" i="3"/>
  <c r="K113" i="3"/>
  <c r="J113" i="3"/>
  <c r="I113" i="3"/>
  <c r="K112" i="3"/>
  <c r="J112" i="3"/>
  <c r="I112" i="3"/>
  <c r="K111" i="3"/>
  <c r="J111" i="3"/>
  <c r="I111" i="3"/>
  <c r="K110" i="3"/>
  <c r="J110" i="3"/>
  <c r="I110" i="3"/>
  <c r="K109" i="3"/>
  <c r="J109" i="3"/>
  <c r="I109" i="3"/>
  <c r="K108" i="3"/>
  <c r="J108" i="3"/>
  <c r="I108" i="3"/>
  <c r="K107" i="3"/>
  <c r="J107" i="3"/>
  <c r="I107" i="3"/>
  <c r="K106" i="3"/>
  <c r="J106" i="3"/>
  <c r="I106" i="3"/>
  <c r="K105" i="3"/>
  <c r="J105" i="3"/>
  <c r="I105" i="3"/>
  <c r="K104" i="3"/>
  <c r="J104" i="3"/>
  <c r="I104" i="3"/>
  <c r="K103" i="3"/>
  <c r="J103" i="3"/>
  <c r="I103" i="3"/>
  <c r="K102" i="3"/>
  <c r="J102" i="3"/>
  <c r="I102" i="3"/>
  <c r="K101" i="3"/>
  <c r="J101" i="3"/>
  <c r="I101" i="3"/>
  <c r="K7" i="3"/>
  <c r="J7" i="3"/>
  <c r="I7" i="3"/>
  <c r="K6" i="3"/>
  <c r="J6" i="3"/>
  <c r="I6" i="3"/>
  <c r="K5" i="3"/>
  <c r="J5" i="3"/>
  <c r="I5" i="3"/>
  <c r="K4" i="3"/>
  <c r="J4" i="3"/>
  <c r="I4" i="3"/>
  <c r="K3" i="3"/>
  <c r="J3" i="3"/>
  <c r="I3" i="3"/>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E94" i="2" l="1"/>
  <c r="E86" i="2"/>
  <c r="E78" i="2"/>
  <c r="E70" i="2"/>
  <c r="E81" i="2"/>
  <c r="E97" i="2"/>
  <c r="E89" i="2"/>
  <c r="E73" i="2"/>
  <c r="G16" i="3"/>
  <c r="E16" i="3" s="1"/>
  <c r="D16" i="3" s="1"/>
  <c r="C16" i="3" s="1"/>
  <c r="E65" i="2"/>
  <c r="E95" i="2"/>
  <c r="E87" i="2"/>
  <c r="E79" i="2"/>
  <c r="E71" i="2"/>
  <c r="F28" i="3"/>
  <c r="E93" i="2"/>
  <c r="E85" i="2"/>
  <c r="E77" i="2"/>
  <c r="E69" i="2"/>
  <c r="F36" i="3"/>
  <c r="F20" i="3"/>
  <c r="F100" i="3"/>
  <c r="F92" i="3"/>
  <c r="F84" i="3"/>
  <c r="F76" i="3"/>
  <c r="F68" i="3"/>
  <c r="F60" i="3"/>
  <c r="F52" i="3"/>
  <c r="F44" i="3"/>
  <c r="F12" i="3"/>
  <c r="G33" i="3"/>
  <c r="E33" i="3" s="1"/>
  <c r="D33" i="3" s="1"/>
  <c r="C33" i="3" s="1"/>
  <c r="G25" i="3"/>
  <c r="E25" i="3" s="1"/>
  <c r="D25" i="3" s="1"/>
  <c r="C25" i="3" s="1"/>
  <c r="F4" i="3"/>
  <c r="E100" i="2"/>
  <c r="E92" i="2"/>
  <c r="E84" i="2"/>
  <c r="E76" i="2"/>
  <c r="E68" i="2"/>
  <c r="E99" i="2"/>
  <c r="E91" i="2"/>
  <c r="E83" i="2"/>
  <c r="E75" i="2"/>
  <c r="E67" i="2"/>
  <c r="F96" i="3"/>
  <c r="F88" i="3"/>
  <c r="F80" i="3"/>
  <c r="F72" i="3"/>
  <c r="F64" i="3"/>
  <c r="F56" i="3"/>
  <c r="F48" i="3"/>
  <c r="F40" i="3"/>
  <c r="F32" i="3"/>
  <c r="F24" i="3"/>
  <c r="F16" i="3"/>
  <c r="F99" i="3"/>
  <c r="F91" i="3"/>
  <c r="F83" i="3"/>
  <c r="F75" i="3"/>
  <c r="F67" i="3"/>
  <c r="F59" i="3"/>
  <c r="F51" i="3"/>
  <c r="F43" i="3"/>
  <c r="F35" i="3"/>
  <c r="F27" i="3"/>
  <c r="F19" i="3"/>
  <c r="F11" i="3"/>
  <c r="G40" i="3"/>
  <c r="E40" i="3" s="1"/>
  <c r="D40" i="3" s="1"/>
  <c r="C40" i="3" s="1"/>
  <c r="G98" i="3"/>
  <c r="E98" i="3" s="1"/>
  <c r="D98" i="3" s="1"/>
  <c r="C98" i="3" s="1"/>
  <c r="F98" i="3"/>
  <c r="G90" i="3"/>
  <c r="E90" i="3" s="1"/>
  <c r="D90" i="3" s="1"/>
  <c r="C90" i="3" s="1"/>
  <c r="F90" i="3"/>
  <c r="G82" i="3"/>
  <c r="E82" i="3" s="1"/>
  <c r="D82" i="3" s="1"/>
  <c r="C82" i="3" s="1"/>
  <c r="F82" i="3"/>
  <c r="G74" i="3"/>
  <c r="E74" i="3" s="1"/>
  <c r="D74" i="3" s="1"/>
  <c r="C74" i="3" s="1"/>
  <c r="F74" i="3"/>
  <c r="G66" i="3"/>
  <c r="E66" i="3" s="1"/>
  <c r="D66" i="3" s="1"/>
  <c r="C66" i="3" s="1"/>
  <c r="F66" i="3"/>
  <c r="G58" i="3"/>
  <c r="E58" i="3" s="1"/>
  <c r="D58" i="3" s="1"/>
  <c r="C58" i="3" s="1"/>
  <c r="F58" i="3"/>
  <c r="G50" i="3"/>
  <c r="E50" i="3" s="1"/>
  <c r="D50" i="3" s="1"/>
  <c r="C50" i="3" s="1"/>
  <c r="F50" i="3"/>
  <c r="G42" i="3"/>
  <c r="E42" i="3" s="1"/>
  <c r="D42" i="3" s="1"/>
  <c r="C42" i="3" s="1"/>
  <c r="F42" i="3"/>
  <c r="G34" i="3"/>
  <c r="E34" i="3" s="1"/>
  <c r="D34" i="3" s="1"/>
  <c r="C34" i="3" s="1"/>
  <c r="F34" i="3"/>
  <c r="G26" i="3"/>
  <c r="E26" i="3" s="1"/>
  <c r="D26" i="3" s="1"/>
  <c r="C26" i="3" s="1"/>
  <c r="F26" i="3"/>
  <c r="G18" i="3"/>
  <c r="E18" i="3" s="1"/>
  <c r="D18" i="3" s="1"/>
  <c r="C18" i="3" s="1"/>
  <c r="F18" i="3"/>
  <c r="G10" i="3"/>
  <c r="E10" i="3" s="1"/>
  <c r="D10" i="3" s="1"/>
  <c r="C10" i="3" s="1"/>
  <c r="F10" i="3"/>
  <c r="F95" i="3"/>
  <c r="F87" i="3"/>
  <c r="F79" i="3"/>
  <c r="F71" i="3"/>
  <c r="F63" i="3"/>
  <c r="F55" i="3"/>
  <c r="F47" i="3"/>
  <c r="G44" i="3"/>
  <c r="E44" i="3" s="1"/>
  <c r="D44" i="3" s="1"/>
  <c r="C44" i="3" s="1"/>
  <c r="F39" i="3"/>
  <c r="G36" i="3"/>
  <c r="E36" i="3" s="1"/>
  <c r="D36" i="3" s="1"/>
  <c r="C36" i="3" s="1"/>
  <c r="F31" i="3"/>
  <c r="G28" i="3"/>
  <c r="E28" i="3" s="1"/>
  <c r="D28" i="3" s="1"/>
  <c r="C28" i="3" s="1"/>
  <c r="F23" i="3"/>
  <c r="G20" i="3"/>
  <c r="E20" i="3" s="1"/>
  <c r="D20" i="3" s="1"/>
  <c r="C20" i="3" s="1"/>
  <c r="F15" i="3"/>
  <c r="G12" i="3"/>
  <c r="E12" i="3" s="1"/>
  <c r="D12" i="3" s="1"/>
  <c r="C12" i="3" s="1"/>
  <c r="G32" i="3"/>
  <c r="E32" i="3" s="1"/>
  <c r="D32" i="3" s="1"/>
  <c r="C32" i="3" s="1"/>
  <c r="F7" i="3"/>
  <c r="H97" i="3"/>
  <c r="F97" i="3"/>
  <c r="H89" i="3"/>
  <c r="F89" i="3"/>
  <c r="H81" i="3"/>
  <c r="F81" i="3"/>
  <c r="H73" i="3"/>
  <c r="F73" i="3"/>
  <c r="H65" i="3"/>
  <c r="F65" i="3"/>
  <c r="H57" i="3"/>
  <c r="F57" i="3"/>
  <c r="H49" i="3"/>
  <c r="F49" i="3"/>
  <c r="H41" i="3"/>
  <c r="G41" i="3"/>
  <c r="E41" i="3" s="1"/>
  <c r="D41" i="3" s="1"/>
  <c r="C41" i="3" s="1"/>
  <c r="F41" i="3"/>
  <c r="H33" i="3"/>
  <c r="F33" i="3"/>
  <c r="H25" i="3"/>
  <c r="F25" i="3"/>
  <c r="H17" i="3"/>
  <c r="F17" i="3"/>
  <c r="G17" i="3"/>
  <c r="E17" i="3" s="1"/>
  <c r="D17" i="3" s="1"/>
  <c r="C17" i="3" s="1"/>
  <c r="H9" i="3"/>
  <c r="G9" i="3"/>
  <c r="E9" i="3" s="1"/>
  <c r="D9" i="3" s="1"/>
  <c r="C9" i="3" s="1"/>
  <c r="F9" i="3"/>
  <c r="G24" i="3"/>
  <c r="E24" i="3" s="1"/>
  <c r="D24" i="3" s="1"/>
  <c r="C24" i="3" s="1"/>
  <c r="G94" i="3"/>
  <c r="E94" i="3" s="1"/>
  <c r="D94" i="3" s="1"/>
  <c r="C94" i="3" s="1"/>
  <c r="F94" i="3"/>
  <c r="G86" i="3"/>
  <c r="E86" i="3" s="1"/>
  <c r="D86" i="3" s="1"/>
  <c r="C86" i="3" s="1"/>
  <c r="F86" i="3"/>
  <c r="G78" i="3"/>
  <c r="E78" i="3" s="1"/>
  <c r="D78" i="3" s="1"/>
  <c r="C78" i="3" s="1"/>
  <c r="F78" i="3"/>
  <c r="G70" i="3"/>
  <c r="E70" i="3" s="1"/>
  <c r="D70" i="3" s="1"/>
  <c r="C70" i="3" s="1"/>
  <c r="F70" i="3"/>
  <c r="G62" i="3"/>
  <c r="E62" i="3" s="1"/>
  <c r="D62" i="3" s="1"/>
  <c r="C62" i="3" s="1"/>
  <c r="F62" i="3"/>
  <c r="G54" i="3"/>
  <c r="E54" i="3" s="1"/>
  <c r="D54" i="3" s="1"/>
  <c r="C54" i="3" s="1"/>
  <c r="F54" i="3"/>
  <c r="G46" i="3"/>
  <c r="E46" i="3" s="1"/>
  <c r="D46" i="3" s="1"/>
  <c r="C46" i="3" s="1"/>
  <c r="F46" i="3"/>
  <c r="G38" i="3"/>
  <c r="E38" i="3" s="1"/>
  <c r="D38" i="3" s="1"/>
  <c r="C38" i="3" s="1"/>
  <c r="F38" i="3"/>
  <c r="G30" i="3"/>
  <c r="E30" i="3" s="1"/>
  <c r="D30" i="3" s="1"/>
  <c r="C30" i="3" s="1"/>
  <c r="F30" i="3"/>
  <c r="G22" i="3"/>
  <c r="E22" i="3" s="1"/>
  <c r="D22" i="3" s="1"/>
  <c r="C22" i="3" s="1"/>
  <c r="F22" i="3"/>
  <c r="G14" i="3"/>
  <c r="E14" i="3" s="1"/>
  <c r="D14" i="3" s="1"/>
  <c r="C14" i="3" s="1"/>
  <c r="F14" i="3"/>
  <c r="E98" i="2"/>
  <c r="E90" i="2"/>
  <c r="E82" i="2"/>
  <c r="E74" i="2"/>
  <c r="E66" i="2"/>
  <c r="F3" i="3"/>
  <c r="E96" i="2"/>
  <c r="E88" i="2"/>
  <c r="E80" i="2"/>
  <c r="E72" i="2"/>
  <c r="E64" i="2"/>
  <c r="H93" i="3"/>
  <c r="H85" i="3"/>
  <c r="H77" i="3"/>
  <c r="H69" i="3"/>
  <c r="H61" i="3"/>
  <c r="H53" i="3"/>
  <c r="H45" i="3"/>
  <c r="H37" i="3"/>
  <c r="H29" i="3"/>
  <c r="H21" i="3"/>
  <c r="H13" i="3"/>
  <c r="F93" i="3"/>
  <c r="F85" i="3"/>
  <c r="F77" i="3"/>
  <c r="F69" i="3"/>
  <c r="F61" i="3"/>
  <c r="F53" i="3"/>
  <c r="F45" i="3"/>
  <c r="F37" i="3"/>
  <c r="F29" i="3"/>
  <c r="F21" i="3"/>
  <c r="F13" i="3"/>
  <c r="E7" i="2"/>
  <c r="E5" i="2"/>
  <c r="F6" i="3"/>
  <c r="H5" i="3"/>
  <c r="F8" i="3"/>
  <c r="F5" i="3"/>
  <c r="H3" i="3"/>
  <c r="G8" i="3"/>
  <c r="E8" i="3" s="1"/>
  <c r="D8" i="3" s="1"/>
  <c r="C8" i="3" s="1"/>
  <c r="G3" i="3"/>
  <c r="G97" i="3"/>
  <c r="E97" i="3" s="1"/>
  <c r="D97" i="3" s="1"/>
  <c r="C97" i="3" s="1"/>
  <c r="G93" i="3"/>
  <c r="E93" i="3" s="1"/>
  <c r="D93" i="3" s="1"/>
  <c r="C93" i="3" s="1"/>
  <c r="G89" i="3"/>
  <c r="E89" i="3" s="1"/>
  <c r="D89" i="3" s="1"/>
  <c r="C89" i="3" s="1"/>
  <c r="G85" i="3"/>
  <c r="E85" i="3" s="1"/>
  <c r="D85" i="3" s="1"/>
  <c r="C85" i="3" s="1"/>
  <c r="G81" i="3"/>
  <c r="E81" i="3" s="1"/>
  <c r="D81" i="3" s="1"/>
  <c r="C81" i="3" s="1"/>
  <c r="G77" i="3"/>
  <c r="E77" i="3" s="1"/>
  <c r="D77" i="3" s="1"/>
  <c r="C77" i="3" s="1"/>
  <c r="G73" i="3"/>
  <c r="E73" i="3" s="1"/>
  <c r="D73" i="3" s="1"/>
  <c r="C73" i="3" s="1"/>
  <c r="G69" i="3"/>
  <c r="E69" i="3" s="1"/>
  <c r="D69" i="3" s="1"/>
  <c r="C69" i="3" s="1"/>
  <c r="G65" i="3"/>
  <c r="E65" i="3" s="1"/>
  <c r="D65" i="3" s="1"/>
  <c r="C65" i="3" s="1"/>
  <c r="G61" i="3"/>
  <c r="E61" i="3" s="1"/>
  <c r="D61" i="3" s="1"/>
  <c r="C61" i="3" s="1"/>
  <c r="G57" i="3"/>
  <c r="E57" i="3" s="1"/>
  <c r="D57" i="3" s="1"/>
  <c r="C57" i="3" s="1"/>
  <c r="G53" i="3"/>
  <c r="E53" i="3" s="1"/>
  <c r="D53" i="3" s="1"/>
  <c r="C53" i="3" s="1"/>
  <c r="G49" i="3"/>
  <c r="E49" i="3" s="1"/>
  <c r="D49" i="3" s="1"/>
  <c r="C49" i="3" s="1"/>
  <c r="G45" i="3"/>
  <c r="E45" i="3" s="1"/>
  <c r="D45" i="3" s="1"/>
  <c r="C45" i="3" s="1"/>
  <c r="G37" i="3"/>
  <c r="E37" i="3" s="1"/>
  <c r="D37" i="3" s="1"/>
  <c r="C37" i="3" s="1"/>
  <c r="G29" i="3"/>
  <c r="E29" i="3" s="1"/>
  <c r="D29" i="3" s="1"/>
  <c r="C29" i="3" s="1"/>
  <c r="G21" i="3"/>
  <c r="E21" i="3" s="1"/>
  <c r="D21" i="3" s="1"/>
  <c r="C21" i="3" s="1"/>
  <c r="G13" i="3"/>
  <c r="E13" i="3" s="1"/>
  <c r="D13" i="3" s="1"/>
  <c r="C13" i="3" s="1"/>
  <c r="G5" i="3"/>
  <c r="E5" i="3" s="1"/>
  <c r="H100" i="3"/>
  <c r="H96" i="3"/>
  <c r="H92" i="3"/>
  <c r="H88" i="3"/>
  <c r="H84" i="3"/>
  <c r="H80" i="3"/>
  <c r="H76" i="3"/>
  <c r="H72" i="3"/>
  <c r="H68" i="3"/>
  <c r="H64" i="3"/>
  <c r="H60" i="3"/>
  <c r="H56" i="3"/>
  <c r="H52" i="3"/>
  <c r="H48" i="3"/>
  <c r="H44" i="3"/>
  <c r="H40" i="3"/>
  <c r="H36" i="3"/>
  <c r="H32" i="3"/>
  <c r="H28" i="3"/>
  <c r="H24" i="3"/>
  <c r="H20" i="3"/>
  <c r="H16" i="3"/>
  <c r="H12" i="3"/>
  <c r="H8" i="3"/>
  <c r="H4" i="3"/>
  <c r="G100" i="3"/>
  <c r="E100" i="3" s="1"/>
  <c r="D100" i="3" s="1"/>
  <c r="C100" i="3" s="1"/>
  <c r="G96" i="3"/>
  <c r="E96" i="3" s="1"/>
  <c r="D96" i="3" s="1"/>
  <c r="C96" i="3" s="1"/>
  <c r="G92" i="3"/>
  <c r="E92" i="3" s="1"/>
  <c r="D92" i="3" s="1"/>
  <c r="C92" i="3" s="1"/>
  <c r="G88" i="3"/>
  <c r="E88" i="3" s="1"/>
  <c r="D88" i="3" s="1"/>
  <c r="C88" i="3" s="1"/>
  <c r="G84" i="3"/>
  <c r="E84" i="3" s="1"/>
  <c r="D84" i="3" s="1"/>
  <c r="C84" i="3" s="1"/>
  <c r="G80" i="3"/>
  <c r="E80" i="3" s="1"/>
  <c r="D80" i="3" s="1"/>
  <c r="C80" i="3" s="1"/>
  <c r="G76" i="3"/>
  <c r="E76" i="3" s="1"/>
  <c r="D76" i="3" s="1"/>
  <c r="C76" i="3" s="1"/>
  <c r="G72" i="3"/>
  <c r="E72" i="3" s="1"/>
  <c r="D72" i="3" s="1"/>
  <c r="C72" i="3" s="1"/>
  <c r="G68" i="3"/>
  <c r="E68" i="3" s="1"/>
  <c r="D68" i="3" s="1"/>
  <c r="C68" i="3" s="1"/>
  <c r="G64" i="3"/>
  <c r="E64" i="3" s="1"/>
  <c r="D64" i="3" s="1"/>
  <c r="C64" i="3" s="1"/>
  <c r="G60" i="3"/>
  <c r="E60" i="3" s="1"/>
  <c r="D60" i="3" s="1"/>
  <c r="C60" i="3" s="1"/>
  <c r="G56" i="3"/>
  <c r="E56" i="3" s="1"/>
  <c r="D56" i="3" s="1"/>
  <c r="C56" i="3" s="1"/>
  <c r="G52" i="3"/>
  <c r="E52" i="3" s="1"/>
  <c r="D52" i="3" s="1"/>
  <c r="C52" i="3" s="1"/>
  <c r="G48" i="3"/>
  <c r="E48" i="3" s="1"/>
  <c r="D48" i="3" s="1"/>
  <c r="C48" i="3" s="1"/>
  <c r="G4" i="3"/>
  <c r="E4" i="3" s="1"/>
  <c r="D4" i="3" s="1"/>
  <c r="C4" i="3" s="1"/>
  <c r="H99" i="3"/>
  <c r="H95" i="3"/>
  <c r="H91" i="3"/>
  <c r="H87" i="3"/>
  <c r="H83" i="3"/>
  <c r="H79" i="3"/>
  <c r="H75" i="3"/>
  <c r="H71" i="3"/>
  <c r="H67" i="3"/>
  <c r="H63" i="3"/>
  <c r="H59" i="3"/>
  <c r="H55" i="3"/>
  <c r="H51" i="3"/>
  <c r="H47" i="3"/>
  <c r="H43" i="3"/>
  <c r="H39" i="3"/>
  <c r="H35" i="3"/>
  <c r="H31" i="3"/>
  <c r="H27" i="3"/>
  <c r="H23" i="3"/>
  <c r="H19" i="3"/>
  <c r="H15" i="3"/>
  <c r="H11" i="3"/>
  <c r="H7" i="3"/>
  <c r="G99" i="3"/>
  <c r="E99" i="3" s="1"/>
  <c r="D99" i="3" s="1"/>
  <c r="C99" i="3" s="1"/>
  <c r="G95" i="3"/>
  <c r="E95" i="3" s="1"/>
  <c r="D95" i="3" s="1"/>
  <c r="C95" i="3" s="1"/>
  <c r="G91" i="3"/>
  <c r="E91" i="3" s="1"/>
  <c r="D91" i="3" s="1"/>
  <c r="C91" i="3" s="1"/>
  <c r="G87" i="3"/>
  <c r="E87" i="3" s="1"/>
  <c r="D87" i="3" s="1"/>
  <c r="C87" i="3" s="1"/>
  <c r="G83" i="3"/>
  <c r="E83" i="3" s="1"/>
  <c r="D83" i="3" s="1"/>
  <c r="C83" i="3" s="1"/>
  <c r="G79" i="3"/>
  <c r="E79" i="3" s="1"/>
  <c r="D79" i="3" s="1"/>
  <c r="C79" i="3" s="1"/>
  <c r="G75" i="3"/>
  <c r="E75" i="3" s="1"/>
  <c r="D75" i="3" s="1"/>
  <c r="C75" i="3" s="1"/>
  <c r="G71" i="3"/>
  <c r="E71" i="3" s="1"/>
  <c r="D71" i="3" s="1"/>
  <c r="C71" i="3" s="1"/>
  <c r="G67" i="3"/>
  <c r="E67" i="3" s="1"/>
  <c r="D67" i="3" s="1"/>
  <c r="C67" i="3" s="1"/>
  <c r="G63" i="3"/>
  <c r="E63" i="3" s="1"/>
  <c r="D63" i="3" s="1"/>
  <c r="C63" i="3" s="1"/>
  <c r="G59" i="3"/>
  <c r="E59" i="3" s="1"/>
  <c r="D59" i="3" s="1"/>
  <c r="C59" i="3" s="1"/>
  <c r="G55" i="3"/>
  <c r="E55" i="3" s="1"/>
  <c r="D55" i="3" s="1"/>
  <c r="C55" i="3" s="1"/>
  <c r="G51" i="3"/>
  <c r="E51" i="3" s="1"/>
  <c r="D51" i="3" s="1"/>
  <c r="C51" i="3" s="1"/>
  <c r="G47" i="3"/>
  <c r="E47" i="3" s="1"/>
  <c r="D47" i="3" s="1"/>
  <c r="C47" i="3" s="1"/>
  <c r="G43" i="3"/>
  <c r="E43" i="3" s="1"/>
  <c r="D43" i="3" s="1"/>
  <c r="C43" i="3" s="1"/>
  <c r="G39" i="3"/>
  <c r="E39" i="3" s="1"/>
  <c r="D39" i="3" s="1"/>
  <c r="C39" i="3" s="1"/>
  <c r="G35" i="3"/>
  <c r="E35" i="3" s="1"/>
  <c r="D35" i="3" s="1"/>
  <c r="C35" i="3" s="1"/>
  <c r="G31" i="3"/>
  <c r="E31" i="3" s="1"/>
  <c r="D31" i="3" s="1"/>
  <c r="C31" i="3" s="1"/>
  <c r="G27" i="3"/>
  <c r="E27" i="3" s="1"/>
  <c r="D27" i="3" s="1"/>
  <c r="C27" i="3" s="1"/>
  <c r="G23" i="3"/>
  <c r="E23" i="3" s="1"/>
  <c r="D23" i="3" s="1"/>
  <c r="C23" i="3" s="1"/>
  <c r="G19" i="3"/>
  <c r="E19" i="3" s="1"/>
  <c r="D19" i="3" s="1"/>
  <c r="C19" i="3" s="1"/>
  <c r="G15" i="3"/>
  <c r="E15" i="3" s="1"/>
  <c r="D15" i="3" s="1"/>
  <c r="C15" i="3" s="1"/>
  <c r="G11" i="3"/>
  <c r="E11" i="3" s="1"/>
  <c r="D11" i="3" s="1"/>
  <c r="C11" i="3" s="1"/>
  <c r="G7" i="3"/>
  <c r="E7" i="3" s="1"/>
  <c r="D7" i="3" s="1"/>
  <c r="C7" i="3" s="1"/>
  <c r="H98" i="3"/>
  <c r="H94" i="3"/>
  <c r="H90" i="3"/>
  <c r="H86" i="3"/>
  <c r="H82" i="3"/>
  <c r="H78" i="3"/>
  <c r="H74" i="3"/>
  <c r="H70" i="3"/>
  <c r="H66" i="3"/>
  <c r="H62" i="3"/>
  <c r="H58" i="3"/>
  <c r="H54" i="3"/>
  <c r="H50" i="3"/>
  <c r="H46" i="3"/>
  <c r="H42" i="3"/>
  <c r="H38" i="3"/>
  <c r="H34" i="3"/>
  <c r="H30" i="3"/>
  <c r="H26" i="3"/>
  <c r="H22" i="3"/>
  <c r="H18" i="3"/>
  <c r="H14" i="3"/>
  <c r="H10" i="3"/>
  <c r="H6" i="3"/>
  <c r="G6" i="3"/>
  <c r="E6" i="3" s="1"/>
  <c r="D6" i="3" s="1"/>
  <c r="C6" i="3" s="1"/>
  <c r="E3" i="2"/>
  <c r="E3" i="3" l="1"/>
  <c r="D3" i="3" s="1"/>
  <c r="C3" i="3" s="1"/>
  <c r="D5" i="3"/>
  <c r="C5" i="3" s="1"/>
</calcChain>
</file>

<file path=xl/sharedStrings.xml><?xml version="1.0" encoding="utf-8"?>
<sst xmlns="http://schemas.openxmlformats.org/spreadsheetml/2006/main" count="55" uniqueCount="36">
  <si>
    <t>Course Titles</t>
  </si>
  <si>
    <t>DBT</t>
  </si>
  <si>
    <t>supervision hours per month</t>
  </si>
  <si>
    <t>Additional tasks hours per month</t>
  </si>
  <si>
    <t>Course Duration Month</t>
  </si>
  <si>
    <t>Select Course</t>
  </si>
  <si>
    <t>Number of Trainees</t>
  </si>
  <si>
    <t>Course Duration</t>
  </si>
  <si>
    <t>Supervision Requirements per Trainee</t>
  </si>
  <si>
    <t>WTE Supervision Requirements</t>
  </si>
  <si>
    <t>Total Supervision for all Trainees</t>
  </si>
  <si>
    <t>Course and Trainee Details</t>
  </si>
  <si>
    <t>Post Qual Supervision (individual)</t>
  </si>
  <si>
    <t>Post Qual Supervision (group)</t>
  </si>
  <si>
    <t>EMDR</t>
  </si>
  <si>
    <t>MBT</t>
  </si>
  <si>
    <t>Group numbers (Hidden)</t>
  </si>
  <si>
    <t>CBTp</t>
  </si>
  <si>
    <t>CBTed</t>
  </si>
  <si>
    <t>CBTpd</t>
  </si>
  <si>
    <t>CBTp - top up</t>
  </si>
  <si>
    <t>CBTed - top up</t>
  </si>
  <si>
    <t>CBTpd - top up</t>
  </si>
  <si>
    <t>Fip</t>
  </si>
  <si>
    <t>MHWP</t>
  </si>
  <si>
    <t>CAP</t>
  </si>
  <si>
    <t>MANTRA</t>
  </si>
  <si>
    <t>CAT</t>
  </si>
  <si>
    <t>Supervision Requirements Hours per Course Duration
(hh:mm)</t>
  </si>
  <si>
    <t>Supervision Hours Required per Month
(hh:mm)</t>
  </si>
  <si>
    <t>Additional Tasks Hours Required per Month
(hh:mm)</t>
  </si>
  <si>
    <t>Supervision Requirements Hours per Year (hh:mm)</t>
  </si>
  <si>
    <t>Supervision Requirements Hours per Month (hh:mm)</t>
  </si>
  <si>
    <t>Supervision Hours per Week (hh:mm)</t>
  </si>
  <si>
    <t>Supervision Hours Required per Month (Indiviual) (hh:mm)</t>
  </si>
  <si>
    <t>Supervision Hours Required per Month (Group) (hh:mm)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</si>
</sst>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F400]h:mm:ss\ AM/PM"/>
    <numFmt numFmtId="166" formatCode="[h]:mm"/>
  </numFmts>
  <fonts count="1" x14ac:knownFonts="1">
    <font>
      <sz val="11"/>
      <color theme="1"/>
      <name val="Calibri"/>
      <family val="2"/>
      <scheme val="minor"/>
    </font>
  </fonts>
  <fills count="7">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rgb="FF00B05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37">
    <xf numFmtId="0" fontId="0" fillId="0" borderId="0" xfId="0"/>
    <xf numFmtId="2" fontId="0" fillId="0" borderId="0" xfId="0" applyNumberFormat="1"/>
    <xf numFmtId="0" fontId="0" fillId="2" borderId="1" xfId="0" applyFill="1" applyBorder="1" applyAlignment="1">
      <alignment wrapText="1"/>
    </xf>
    <xf numFmtId="0" fontId="0" fillId="2" borderId="1" xfId="0" applyFill="1" applyBorder="1"/>
    <xf numFmtId="0" fontId="0" fillId="2" borderId="2" xfId="0" applyFill="1" applyBorder="1"/>
    <xf numFmtId="0" fontId="0" fillId="4" borderId="1" xfId="0" applyFill="1" applyBorder="1" applyAlignment="1">
      <alignment wrapText="1"/>
    </xf>
    <xf numFmtId="0" fontId="0" fillId="3" borderId="4" xfId="0" applyFill="1" applyBorder="1" applyAlignment="1" applyProtection="1">
      <alignment horizontal="center"/>
      <protection locked="0"/>
    </xf>
    <xf numFmtId="0" fontId="0" fillId="3" borderId="1" xfId="0" applyFill="1" applyBorder="1" applyProtection="1">
      <protection locked="0"/>
    </xf>
    <xf numFmtId="0" fontId="0" fillId="0" borderId="0" xfId="0" applyProtection="1">
      <protection locked="0"/>
    </xf>
    <xf numFmtId="0" fontId="0" fillId="0" borderId="0" xfId="0" applyAlignment="1">
      <alignment wrapText="1"/>
    </xf>
    <xf numFmtId="0" fontId="0" fillId="0" borderId="1" xfId="0" applyBorder="1" applyAlignment="1">
      <alignment wrapText="1"/>
    </xf>
    <xf numFmtId="0" fontId="0" fillId="0" borderId="1" xfId="0" applyBorder="1"/>
    <xf numFmtId="164" fontId="0" fillId="4" borderId="2" xfId="0" applyNumberFormat="1" applyFill="1" applyBorder="1" applyAlignment="1">
      <alignment wrapText="1"/>
    </xf>
    <xf numFmtId="0" fontId="0" fillId="3" borderId="2" xfId="0" applyFill="1" applyBorder="1" applyProtection="1">
      <protection locked="0"/>
    </xf>
    <xf numFmtId="1" fontId="0" fillId="3" borderId="2" xfId="0" applyNumberFormat="1" applyFill="1" applyBorder="1" applyProtection="1">
      <protection locked="0"/>
    </xf>
    <xf numFmtId="1" fontId="0" fillId="0" borderId="0" xfId="0" applyNumberFormat="1"/>
    <xf numFmtId="16" fontId="0" fillId="0" borderId="0" xfId="0" applyNumberFormat="1"/>
    <xf numFmtId="0" fontId="0" fillId="5" borderId="1" xfId="0" applyFill="1" applyBorder="1"/>
    <xf numFmtId="165" fontId="0" fillId="0" borderId="1" xfId="0" applyNumberFormat="1" applyBorder="1"/>
    <xf numFmtId="0" fontId="0" fillId="0" borderId="6" xfId="0" applyBorder="1"/>
    <xf numFmtId="21" fontId="0" fillId="0" borderId="1" xfId="0" applyNumberFormat="1" applyBorder="1"/>
    <xf numFmtId="2" fontId="0" fillId="4" borderId="2" xfId="0" applyNumberFormat="1" applyFill="1" applyBorder="1"/>
    <xf numFmtId="165" fontId="0" fillId="0" borderId="0" xfId="0" applyNumberFormat="1"/>
    <xf numFmtId="166" fontId="0" fillId="0" borderId="0" xfId="0" applyNumberFormat="1"/>
    <xf numFmtId="166" fontId="0" fillId="4" borderId="2" xfId="0" applyNumberFormat="1" applyFill="1" applyBorder="1"/>
    <xf numFmtId="166" fontId="0" fillId="2" borderId="2" xfId="0" applyNumberFormat="1" applyFill="1" applyBorder="1"/>
    <xf numFmtId="0" fontId="0" fillId="4" borderId="2" xfId="0" applyFill="1" applyBorder="1"/>
    <xf numFmtId="164" fontId="0" fillId="0" borderId="0" xfId="0" applyNumberFormat="1"/>
    <xf numFmtId="165" fontId="0" fillId="5" borderId="1" xfId="0" applyNumberFormat="1" applyFill="1" applyBorder="1"/>
    <xf numFmtId="0" fontId="0" fillId="6" borderId="1" xfId="0" applyFill="1" applyBorder="1"/>
    <xf numFmtId="0" fontId="0" fillId="6" borderId="6" xfId="0" applyFill="1" applyBorder="1"/>
    <xf numFmtId="0" fontId="0" fillId="3" borderId="3"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4" borderId="1" xfId="0" applyFill="1" applyBorder="1" applyAlignment="1">
      <alignment horizontal="center"/>
    </xf>
    <xf numFmtId="0" fontId="0" fillId="2" borderId="1" xfId="0" applyFill="1" applyBorder="1" applyAlignment="1">
      <alignment horizontal="center"/>
    </xf>
    <xf numFmtId="0" fontId="0" fillId="4" borderId="3" xfId="0" applyFill="1" applyBorder="1" applyAlignment="1">
      <alignment horizontal="center"/>
    </xf>
    <xf numFmtId="0" fontId="0" fillId="4" borderId="5"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400050</xdr:colOff>
      <xdr:row>0</xdr:row>
      <xdr:rowOff>171450</xdr:rowOff>
    </xdr:from>
    <xdr:to>
      <xdr:col>17</xdr:col>
      <xdr:colOff>190500</xdr:colOff>
      <xdr:row>28</xdr:row>
      <xdr:rowOff>161925</xdr:rowOff>
    </xdr:to>
    <xdr:sp macro="" textlink="">
      <xdr:nvSpPr>
        <xdr:cNvPr id="2" name="TextBox 1">
          <a:extLst>
            <a:ext uri="{FF2B5EF4-FFF2-40B4-BE49-F238E27FC236}">
              <a16:creationId xmlns:a16="http://schemas.microsoft.com/office/drawing/2014/main" id="{EFB972A5-B15C-D6E0-8A3C-499FFF0FE946}"/>
            </a:ext>
          </a:extLst>
        </xdr:cNvPr>
        <xdr:cNvSpPr txBox="1"/>
      </xdr:nvSpPr>
      <xdr:spPr>
        <a:xfrm>
          <a:off x="400050" y="171450"/>
          <a:ext cx="10153650" cy="5057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Notes for PTSMHP Calculator: Released June 2023</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Training Supervision Requirement Calculator</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calculator has primarily been developed to support providers in projecting supervision resource required to support trainees engaging in the range of therapeutic trainings offered by former HEE.</a:t>
          </a:r>
        </a:p>
        <a:p>
          <a:r>
            <a:rPr lang="en-GB" sz="1100">
              <a:solidFill>
                <a:schemeClr val="dk1"/>
              </a:solidFill>
              <a:effectLst/>
              <a:latin typeface="+mn-lt"/>
              <a:ea typeface="+mn-ea"/>
              <a:cs typeface="+mn-cs"/>
            </a:rPr>
            <a:t>It quantifies the resource in terms of specific clinical supervision hours required with service provider, specific tasks required of provider clinical supervisors in support of training and core set up time for the enablement of traineeship within an organisation. Where specific clinical supervision time is not required, time has been allocated for local clinical governance. </a:t>
          </a:r>
        </a:p>
        <a:p>
          <a:r>
            <a:rPr lang="en-GB" sz="1100">
              <a:solidFill>
                <a:schemeClr val="dk1"/>
              </a:solidFill>
              <a:effectLst/>
              <a:latin typeface="+mn-lt"/>
              <a:ea typeface="+mn-ea"/>
              <a:cs typeface="+mn-cs"/>
            </a:rPr>
            <a:t>The data which forms the basis of the calculator is derived from information provided by HEI’s in the 22/23 and 23/24 issues of the HEE prospectus, the qualitative details of which can be found in the accompanying ‘Supervision Workforce Development Support Guide’.  Owing to the nature of such trainings and national contracts, it is likely that this information will be subject to change over time.</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Post Qualification Supervision Requirement Calculator</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The post qualification calculator assumes that providers will follow standards set by key accrediting bodies associated with each modality where identifiable and therefore uses their requirements as a basis. Again, this information may be subject to change, may not be what an individual provider adheres to or a national direction for this might be later identified; users should be mindful of this when applying to their specific context. </a:t>
          </a:r>
        </a:p>
        <a:p>
          <a:r>
            <a:rPr lang="en-GB" sz="1100">
              <a:solidFill>
                <a:schemeClr val="dk1"/>
              </a:solidFill>
              <a:effectLst/>
              <a:latin typeface="+mn-lt"/>
              <a:ea typeface="+mn-ea"/>
              <a:cs typeface="+mn-cs"/>
            </a:rPr>
            <a:t> </a:t>
          </a:r>
        </a:p>
        <a:p>
          <a:r>
            <a:rPr lang="en-GB" sz="1100" b="1">
              <a:solidFill>
                <a:schemeClr val="dk1"/>
              </a:solidFill>
              <a:effectLst/>
              <a:latin typeface="+mn-lt"/>
              <a:ea typeface="+mn-ea"/>
              <a:cs typeface="+mn-cs"/>
            </a:rPr>
            <a:t>How to use this Calculator</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Using the drop-down menu options in the first column, select the course you would like to calculate for (column A). Insert the number of trainees in column B – this will give you the whole time equivalent in column C or generate supervision ‘time’ in various formats in the other columns (as identified in each the title of each column). </a:t>
          </a:r>
        </a:p>
        <a:p>
          <a:r>
            <a:rPr lang="en-GB" sz="1100">
              <a:solidFill>
                <a:schemeClr val="dk1"/>
              </a:solidFill>
              <a:effectLst/>
              <a:latin typeface="+mn-lt"/>
              <a:ea typeface="+mn-ea"/>
              <a:cs typeface="+mn-cs"/>
            </a:rPr>
            <a:t>It is recommended that the calculator is reviewed and updated on an annual basis as a minimum. </a:t>
          </a: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748B5-9A81-4E4E-B1B1-B0FCAF6AD851}">
  <dimension ref="A1"/>
  <sheetViews>
    <sheetView showGridLines="0" tabSelected="1" workbookViewId="0">
      <selection activeCell="D35" sqref="D35"/>
    </sheetView>
  </sheetViews>
  <sheetFormatPr defaultRowHeight="14.5" x14ac:dyDescent="0.35"/>
  <sheetData/>
  <sheetProtection algorithmName="SHA-512" hashValue="SfUHn1pSnovDV2yVhR7GFeG5NMzIDA/r172Yj0wPz9HD2BL1aafnVAQc9Skr1WZQewjw8RIz31oOVwYvvpBktg==" saltValue="CwvSacmsmWQ3r5NuuHDdn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89A99-6495-4470-A8CD-6A7808CDCCD7}">
  <dimension ref="A1:N26"/>
  <sheetViews>
    <sheetView workbookViewId="0">
      <selection activeCell="B14" sqref="B14"/>
    </sheetView>
  </sheetViews>
  <sheetFormatPr defaultRowHeight="14.5" x14ac:dyDescent="0.35"/>
  <cols>
    <col min="1" max="1" width="12.453125" bestFit="1" customWidth="1"/>
    <col min="2" max="2" width="27" bestFit="1" customWidth="1"/>
    <col min="3" max="3" width="31" bestFit="1" customWidth="1"/>
    <col min="4" max="4" width="22" bestFit="1" customWidth="1"/>
    <col min="5" max="5" width="20.54296875" bestFit="1" customWidth="1"/>
    <col min="6" max="6" width="13.453125" customWidth="1"/>
  </cols>
  <sheetData>
    <row r="1" spans="1:13" s="9" customFormat="1" ht="43.5" x14ac:dyDescent="0.35">
      <c r="A1" s="10" t="s">
        <v>0</v>
      </c>
      <c r="B1" s="10" t="s">
        <v>2</v>
      </c>
      <c r="C1" s="10" t="s">
        <v>3</v>
      </c>
      <c r="D1" s="10" t="s">
        <v>4</v>
      </c>
      <c r="E1" s="10" t="s">
        <v>12</v>
      </c>
      <c r="F1" s="10" t="s">
        <v>13</v>
      </c>
      <c r="H1" s="9" t="s">
        <v>6</v>
      </c>
    </row>
    <row r="2" spans="1:13" x14ac:dyDescent="0.35">
      <c r="A2" s="29" t="s">
        <v>17</v>
      </c>
      <c r="B2" s="18">
        <f>2/24</f>
        <v>8.3333333333333329E-2</v>
      </c>
      <c r="C2" s="18">
        <f>1.25/24</f>
        <v>5.2083333333333336E-2</v>
      </c>
      <c r="D2" s="11">
        <v>24</v>
      </c>
      <c r="E2" s="18">
        <v>6.25E-2</v>
      </c>
      <c r="F2" s="11"/>
      <c r="H2">
        <v>1</v>
      </c>
    </row>
    <row r="3" spans="1:13" x14ac:dyDescent="0.35">
      <c r="A3" s="29" t="s">
        <v>18</v>
      </c>
      <c r="B3" s="28"/>
      <c r="C3" s="18">
        <f>1.25/24</f>
        <v>5.2083333333333336E-2</v>
      </c>
      <c r="D3" s="11">
        <v>24</v>
      </c>
      <c r="E3" s="18">
        <v>6.25E-2</v>
      </c>
      <c r="F3" s="11"/>
      <c r="H3">
        <v>2</v>
      </c>
    </row>
    <row r="4" spans="1:13" x14ac:dyDescent="0.35">
      <c r="A4" s="29" t="s">
        <v>19</v>
      </c>
      <c r="B4" s="18">
        <f>2/24</f>
        <v>8.3333333333333329E-2</v>
      </c>
      <c r="C4" s="18">
        <f>1.25/24</f>
        <v>5.2083333333333336E-2</v>
      </c>
      <c r="D4" s="11">
        <v>24</v>
      </c>
      <c r="E4" s="18">
        <v>6.25E-2</v>
      </c>
      <c r="F4" s="11"/>
      <c r="H4">
        <v>3</v>
      </c>
      <c r="M4" s="16"/>
    </row>
    <row r="5" spans="1:13" x14ac:dyDescent="0.35">
      <c r="A5" s="29" t="s">
        <v>1</v>
      </c>
      <c r="B5" s="28"/>
      <c r="C5" s="17"/>
      <c r="D5" s="11">
        <v>24</v>
      </c>
      <c r="E5" s="17"/>
      <c r="F5" s="17"/>
      <c r="H5">
        <v>4</v>
      </c>
    </row>
    <row r="6" spans="1:13" x14ac:dyDescent="0.35">
      <c r="A6" s="29" t="s">
        <v>15</v>
      </c>
      <c r="B6" s="18">
        <f>2/24</f>
        <v>8.3333333333333329E-2</v>
      </c>
      <c r="C6" s="17"/>
      <c r="D6" s="11">
        <v>12</v>
      </c>
      <c r="E6" s="17"/>
      <c r="F6" s="17"/>
      <c r="H6">
        <v>5</v>
      </c>
    </row>
    <row r="7" spans="1:13" x14ac:dyDescent="0.35">
      <c r="A7" s="29" t="s">
        <v>14</v>
      </c>
      <c r="B7" s="11">
        <v>0</v>
      </c>
      <c r="C7" s="11">
        <v>0</v>
      </c>
      <c r="D7" s="11">
        <v>12</v>
      </c>
      <c r="E7" s="18">
        <f>1/24</f>
        <v>4.1666666666666664E-2</v>
      </c>
      <c r="F7" s="18">
        <f>2/24</f>
        <v>8.3333333333333329E-2</v>
      </c>
      <c r="H7">
        <v>6</v>
      </c>
    </row>
    <row r="8" spans="1:13" x14ac:dyDescent="0.35">
      <c r="A8" s="29" t="s">
        <v>20</v>
      </c>
      <c r="B8" s="18">
        <f>2/24</f>
        <v>8.3333333333333329E-2</v>
      </c>
      <c r="C8" s="18">
        <f t="shared" ref="C8:C10" si="0">1.25/24</f>
        <v>5.2083333333333336E-2</v>
      </c>
      <c r="D8" s="11">
        <v>12</v>
      </c>
      <c r="E8" s="18">
        <v>6.25E-2</v>
      </c>
      <c r="F8" s="11"/>
      <c r="H8">
        <v>7</v>
      </c>
    </row>
    <row r="9" spans="1:13" x14ac:dyDescent="0.35">
      <c r="A9" s="29" t="s">
        <v>21</v>
      </c>
      <c r="B9" s="28"/>
      <c r="C9" s="18">
        <f t="shared" si="0"/>
        <v>5.2083333333333336E-2</v>
      </c>
      <c r="D9" s="11">
        <v>12</v>
      </c>
      <c r="E9" s="18">
        <v>6.25E-2</v>
      </c>
      <c r="F9" s="11"/>
      <c r="H9">
        <v>8</v>
      </c>
    </row>
    <row r="10" spans="1:13" x14ac:dyDescent="0.35">
      <c r="A10" s="29" t="s">
        <v>22</v>
      </c>
      <c r="B10" s="28"/>
      <c r="C10" s="18">
        <f t="shared" si="0"/>
        <v>5.2083333333333336E-2</v>
      </c>
      <c r="D10" s="11">
        <v>12</v>
      </c>
      <c r="E10" s="18">
        <v>6.25E-2</v>
      </c>
      <c r="F10" s="11"/>
      <c r="H10">
        <v>9</v>
      </c>
    </row>
    <row r="11" spans="1:13" x14ac:dyDescent="0.35">
      <c r="A11" s="29" t="s">
        <v>23</v>
      </c>
      <c r="B11" s="18">
        <f>1/24</f>
        <v>4.1666666666666664E-2</v>
      </c>
      <c r="C11" s="18">
        <f>6/24</f>
        <v>0.25</v>
      </c>
      <c r="D11" s="11">
        <v>12</v>
      </c>
      <c r="E11" s="17"/>
      <c r="F11" s="17"/>
      <c r="H11">
        <v>10</v>
      </c>
    </row>
    <row r="12" spans="1:13" x14ac:dyDescent="0.35">
      <c r="A12" s="29" t="s">
        <v>24</v>
      </c>
      <c r="B12" s="18">
        <f>4/24</f>
        <v>0.16666666666666666</v>
      </c>
      <c r="C12" s="28"/>
      <c r="D12" s="11">
        <v>24</v>
      </c>
      <c r="E12" s="17"/>
      <c r="F12" s="17"/>
      <c r="H12">
        <v>11</v>
      </c>
    </row>
    <row r="13" spans="1:13" x14ac:dyDescent="0.35">
      <c r="A13" s="29" t="s">
        <v>25</v>
      </c>
      <c r="B13" s="20">
        <f>4/24</f>
        <v>0.16666666666666666</v>
      </c>
      <c r="C13" s="17"/>
      <c r="D13" s="11">
        <v>18</v>
      </c>
      <c r="E13" s="17"/>
      <c r="F13" s="17"/>
      <c r="H13">
        <v>12</v>
      </c>
    </row>
    <row r="14" spans="1:13" x14ac:dyDescent="0.35">
      <c r="A14" s="29" t="s">
        <v>26</v>
      </c>
      <c r="B14" s="18">
        <f>1/24</f>
        <v>4.1666666666666664E-2</v>
      </c>
      <c r="C14" s="17"/>
      <c r="D14" s="11">
        <v>12</v>
      </c>
      <c r="E14" s="17"/>
      <c r="F14" s="17"/>
      <c r="H14">
        <v>13</v>
      </c>
    </row>
    <row r="15" spans="1:13" x14ac:dyDescent="0.35">
      <c r="A15" s="30" t="s">
        <v>27</v>
      </c>
      <c r="B15" s="17"/>
      <c r="C15" s="17"/>
      <c r="D15" s="19">
        <v>36</v>
      </c>
      <c r="E15" s="18">
        <v>6.25E-2</v>
      </c>
      <c r="F15" s="18">
        <v>6.25E-2</v>
      </c>
      <c r="H15">
        <v>14</v>
      </c>
    </row>
    <row r="16" spans="1:13" x14ac:dyDescent="0.35">
      <c r="H16">
        <v>15</v>
      </c>
    </row>
    <row r="17" spans="8:14" x14ac:dyDescent="0.35">
      <c r="H17">
        <v>16</v>
      </c>
      <c r="N17" s="1"/>
    </row>
    <row r="18" spans="8:14" x14ac:dyDescent="0.35">
      <c r="H18">
        <v>17</v>
      </c>
    </row>
    <row r="19" spans="8:14" x14ac:dyDescent="0.35">
      <c r="H19">
        <v>18</v>
      </c>
      <c r="N19" s="1"/>
    </row>
    <row r="20" spans="8:14" x14ac:dyDescent="0.35">
      <c r="H20">
        <v>19</v>
      </c>
    </row>
    <row r="21" spans="8:14" x14ac:dyDescent="0.35">
      <c r="H21">
        <v>20</v>
      </c>
    </row>
    <row r="22" spans="8:14" x14ac:dyDescent="0.35">
      <c r="H22">
        <v>21</v>
      </c>
    </row>
    <row r="23" spans="8:14" x14ac:dyDescent="0.35">
      <c r="H23">
        <v>22</v>
      </c>
    </row>
    <row r="24" spans="8:14" x14ac:dyDescent="0.35">
      <c r="H24">
        <v>23</v>
      </c>
    </row>
    <row r="25" spans="8:14" x14ac:dyDescent="0.35">
      <c r="H25">
        <v>24</v>
      </c>
    </row>
    <row r="26" spans="8:14" x14ac:dyDescent="0.35">
      <c r="H26">
        <v>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82454-C9C3-448B-B033-F53E4EFF57D5}">
  <dimension ref="A1:N290"/>
  <sheetViews>
    <sheetView showGridLines="0" workbookViewId="0">
      <selection activeCell="B3" sqref="B3"/>
    </sheetView>
  </sheetViews>
  <sheetFormatPr defaultRowHeight="14.5" x14ac:dyDescent="0.35"/>
  <cols>
    <col min="1" max="1" width="13.1796875" style="8" bestFit="1" customWidth="1"/>
    <col min="2" max="2" width="18.81640625" style="8" bestFit="1" customWidth="1"/>
    <col min="3" max="3" width="18.81640625" customWidth="1"/>
    <col min="4" max="4" width="18.81640625" hidden="1" customWidth="1"/>
    <col min="5" max="8" width="18.81640625" customWidth="1"/>
    <col min="9" max="9" width="21.7265625" customWidth="1"/>
    <col min="10" max="10" width="20.453125" customWidth="1"/>
    <col min="11" max="11" width="18.7265625" customWidth="1"/>
    <col min="13" max="13" width="9.54296875" bestFit="1" customWidth="1"/>
  </cols>
  <sheetData>
    <row r="1" spans="1:14" x14ac:dyDescent="0.35">
      <c r="A1" s="31" t="s">
        <v>11</v>
      </c>
      <c r="B1" s="32"/>
      <c r="C1" s="33" t="s">
        <v>10</v>
      </c>
      <c r="D1" s="33"/>
      <c r="E1" s="33"/>
      <c r="F1" s="33"/>
      <c r="G1" s="33"/>
      <c r="H1" s="33"/>
      <c r="I1" s="34" t="s">
        <v>8</v>
      </c>
      <c r="J1" s="34"/>
      <c r="K1" s="34"/>
    </row>
    <row r="2" spans="1:14" ht="58" x14ac:dyDescent="0.35">
      <c r="A2" s="7" t="s">
        <v>5</v>
      </c>
      <c r="B2" s="7" t="s">
        <v>6</v>
      </c>
      <c r="C2" s="5" t="s">
        <v>9</v>
      </c>
      <c r="D2" s="5"/>
      <c r="E2" s="5" t="s">
        <v>33</v>
      </c>
      <c r="F2" s="5" t="s">
        <v>32</v>
      </c>
      <c r="G2" s="5" t="s">
        <v>31</v>
      </c>
      <c r="H2" s="5" t="s">
        <v>28</v>
      </c>
      <c r="I2" s="2" t="s">
        <v>29</v>
      </c>
      <c r="J2" s="2" t="s">
        <v>30</v>
      </c>
      <c r="K2" s="3" t="s">
        <v>7</v>
      </c>
    </row>
    <row r="3" spans="1:14" x14ac:dyDescent="0.35">
      <c r="A3" s="7" t="s">
        <v>15</v>
      </c>
      <c r="B3" s="7">
        <v>1</v>
      </c>
      <c r="C3" s="21">
        <f>IFERROR(D3/37.5,"")</f>
        <v>1.3333333333333334E-2</v>
      </c>
      <c r="D3" s="26">
        <f>E3*24</f>
        <v>0.5</v>
      </c>
      <c r="E3" s="24">
        <f>IFERROR(MROUND(G3/52,"0:10"),"")</f>
        <v>2.0833333333333332E-2</v>
      </c>
      <c r="F3" s="24">
        <f>IFERROR(MROUND((I3+J3)*B3,"0:05"),"")</f>
        <v>8.3333333333333329E-2</v>
      </c>
      <c r="G3" s="24">
        <f>IFERROR(((I3+J3)*12)*B3,"")</f>
        <v>1</v>
      </c>
      <c r="H3" s="24">
        <f>IFERROR(((I3+J3)*K3)*B3,"")</f>
        <v>1</v>
      </c>
      <c r="I3" s="25">
        <f>IFERROR(VLOOKUP(A3,'Background Data'!A:D,2,FALSE),"")</f>
        <v>8.3333333333333329E-2</v>
      </c>
      <c r="J3" s="25">
        <f>IFERROR(VLOOKUP(A3,'Background Data'!A:D,3,FALSE),"")</f>
        <v>0</v>
      </c>
      <c r="K3" s="4">
        <f>IFERROR(VLOOKUP(A3,'Background Data'!A:D,4,FALSE),"")</f>
        <v>12</v>
      </c>
      <c r="N3" s="22"/>
    </row>
    <row r="4" spans="1:14" x14ac:dyDescent="0.35">
      <c r="A4" s="7" t="s">
        <v>17</v>
      </c>
      <c r="B4" s="7">
        <v>1</v>
      </c>
      <c r="C4" s="21">
        <f t="shared" ref="C4:C67" si="0">IFERROR(D4/37.5,"")</f>
        <v>2.2222222222222223E-2</v>
      </c>
      <c r="D4" s="26">
        <f t="shared" ref="D4:D67" si="1">E4*24</f>
        <v>0.83333333333333337</v>
      </c>
      <c r="E4" s="24">
        <f t="shared" ref="E4:E8" si="2">IFERROR(MROUND(G4/52,"0:10"),"")</f>
        <v>3.4722222222222224E-2</v>
      </c>
      <c r="F4" s="24">
        <f t="shared" ref="F4:F67" si="3">IFERROR(MROUND((I4+J4)*B4,"0:05"),"")</f>
        <v>0.13541666666666666</v>
      </c>
      <c r="G4" s="24">
        <f t="shared" ref="G4:G67" si="4">IFERROR(((I4+J4)*12)*B4,"")</f>
        <v>1.625</v>
      </c>
      <c r="H4" s="24">
        <f t="shared" ref="H4:H67" si="5">IFERROR(((I4+J4)*K4)*B4,"")</f>
        <v>3.25</v>
      </c>
      <c r="I4" s="25">
        <f>IFERROR(VLOOKUP(A4,'Background Data'!A:D,2,FALSE),"")</f>
        <v>8.3333333333333329E-2</v>
      </c>
      <c r="J4" s="25">
        <f>IFERROR(VLOOKUP(A4,'Background Data'!A:D,3,FALSE),"")</f>
        <v>5.2083333333333336E-2</v>
      </c>
      <c r="K4" s="3">
        <f>IFERROR(VLOOKUP(A4,'Background Data'!A:D,4,FALSE),"")</f>
        <v>24</v>
      </c>
    </row>
    <row r="5" spans="1:14" x14ac:dyDescent="0.35">
      <c r="A5" s="7" t="s">
        <v>22</v>
      </c>
      <c r="B5" s="7">
        <v>11</v>
      </c>
      <c r="C5" s="21">
        <f t="shared" si="0"/>
        <v>8.4444444444444447E-2</v>
      </c>
      <c r="D5" s="26">
        <f t="shared" si="1"/>
        <v>3.166666666666667</v>
      </c>
      <c r="E5" s="24">
        <f t="shared" si="2"/>
        <v>0.13194444444444445</v>
      </c>
      <c r="F5" s="24">
        <f t="shared" si="3"/>
        <v>0.57291666666666663</v>
      </c>
      <c r="G5" s="24">
        <f t="shared" si="4"/>
        <v>6.875</v>
      </c>
      <c r="H5" s="24">
        <f t="shared" si="5"/>
        <v>6.875</v>
      </c>
      <c r="I5" s="25">
        <f>IFERROR(VLOOKUP(A5,'Background Data'!A:D,2,FALSE),"")</f>
        <v>0</v>
      </c>
      <c r="J5" s="25">
        <f>IFERROR(VLOOKUP(A5,'Background Data'!A:D,3,FALSE),"")</f>
        <v>5.2083333333333336E-2</v>
      </c>
      <c r="K5" s="3">
        <f>IFERROR(VLOOKUP(A5,'Background Data'!A:D,4,FALSE),"")</f>
        <v>12</v>
      </c>
    </row>
    <row r="6" spans="1:14" x14ac:dyDescent="0.35">
      <c r="A6" s="7" t="s">
        <v>14</v>
      </c>
      <c r="B6" s="7">
        <v>2</v>
      </c>
      <c r="C6" s="21">
        <f t="shared" si="0"/>
        <v>0</v>
      </c>
      <c r="D6" s="26">
        <f t="shared" si="1"/>
        <v>0</v>
      </c>
      <c r="E6" s="24">
        <f t="shared" si="2"/>
        <v>0</v>
      </c>
      <c r="F6" s="24">
        <f t="shared" si="3"/>
        <v>0</v>
      </c>
      <c r="G6" s="24">
        <f t="shared" si="4"/>
        <v>0</v>
      </c>
      <c r="H6" s="24">
        <f t="shared" si="5"/>
        <v>0</v>
      </c>
      <c r="I6" s="25">
        <f>IFERROR(VLOOKUP(A6,'Background Data'!A:D,2,FALSE),"")</f>
        <v>0</v>
      </c>
      <c r="J6" s="25">
        <f>IFERROR(VLOOKUP(A6,'Background Data'!A:D,3,FALSE),"")</f>
        <v>0</v>
      </c>
      <c r="K6" s="3">
        <f>IFERROR(VLOOKUP(A6,'Background Data'!A:D,4,FALSE),"")</f>
        <v>12</v>
      </c>
      <c r="M6" s="27"/>
    </row>
    <row r="7" spans="1:14" x14ac:dyDescent="0.35">
      <c r="A7" s="7" t="s">
        <v>24</v>
      </c>
      <c r="B7" s="7">
        <v>25</v>
      </c>
      <c r="C7" s="21">
        <f t="shared" si="0"/>
        <v>0.61333333333333329</v>
      </c>
      <c r="D7" s="26">
        <f t="shared" si="1"/>
        <v>23</v>
      </c>
      <c r="E7" s="24">
        <f t="shared" si="2"/>
        <v>0.95833333333333326</v>
      </c>
      <c r="F7" s="24">
        <f t="shared" si="3"/>
        <v>4.1666666666666661</v>
      </c>
      <c r="G7" s="24">
        <f t="shared" si="4"/>
        <v>50</v>
      </c>
      <c r="H7" s="24">
        <f t="shared" si="5"/>
        <v>100</v>
      </c>
      <c r="I7" s="25">
        <f>IFERROR(VLOOKUP(A7,'Background Data'!A:D,2,FALSE),"")</f>
        <v>0.16666666666666666</v>
      </c>
      <c r="J7" s="25">
        <f>IFERROR(VLOOKUP(A7,'Background Data'!A:D,3,FALSE),"")</f>
        <v>0</v>
      </c>
      <c r="K7" s="3">
        <f>IFERROR(VLOOKUP(A7,'Background Data'!A:D,4,FALSE),"")</f>
        <v>24</v>
      </c>
    </row>
    <row r="8" spans="1:14" x14ac:dyDescent="0.35">
      <c r="A8" s="7" t="s">
        <v>15</v>
      </c>
      <c r="B8" s="7">
        <v>3</v>
      </c>
      <c r="C8" s="21">
        <f t="shared" si="0"/>
        <v>3.5555555555555556E-2</v>
      </c>
      <c r="D8" s="26">
        <f t="shared" si="1"/>
        <v>1.3333333333333333</v>
      </c>
      <c r="E8" s="24">
        <f t="shared" si="2"/>
        <v>5.5555555555555552E-2</v>
      </c>
      <c r="F8" s="24">
        <f t="shared" si="3"/>
        <v>0.25</v>
      </c>
      <c r="G8" s="24">
        <f t="shared" si="4"/>
        <v>3</v>
      </c>
      <c r="H8" s="24">
        <f t="shared" si="5"/>
        <v>3</v>
      </c>
      <c r="I8" s="25">
        <f>IFERROR(VLOOKUP(A8,'Background Data'!A:D,2,FALSE),"")</f>
        <v>8.3333333333333329E-2</v>
      </c>
      <c r="J8" s="25">
        <f>IFERROR(VLOOKUP(A8,'Background Data'!A:D,3,FALSE),"")</f>
        <v>0</v>
      </c>
      <c r="K8" s="4">
        <f>IFERROR(VLOOKUP(A8,'Background Data'!A:D,4,FALSE),"")</f>
        <v>12</v>
      </c>
      <c r="N8" s="23"/>
    </row>
    <row r="9" spans="1:14" x14ac:dyDescent="0.35">
      <c r="A9" s="7"/>
      <c r="B9" s="7"/>
      <c r="C9" s="21" t="str">
        <f t="shared" si="0"/>
        <v/>
      </c>
      <c r="D9" s="26" t="e">
        <f t="shared" si="1"/>
        <v>#VALUE!</v>
      </c>
      <c r="E9" s="24" t="str">
        <f t="shared" ref="E9:E72" si="6">IFERROR(MROUND(G9/52,"0:10"),"")</f>
        <v/>
      </c>
      <c r="F9" s="24" t="str">
        <f t="shared" si="3"/>
        <v/>
      </c>
      <c r="G9" s="24" t="str">
        <f t="shared" si="4"/>
        <v/>
      </c>
      <c r="H9" s="24" t="str">
        <f t="shared" si="5"/>
        <v/>
      </c>
      <c r="I9" s="25" t="str">
        <f>IFERROR(VLOOKUP(A9,'Background Data'!A:D,2,FALSE),"")</f>
        <v/>
      </c>
      <c r="J9" s="25" t="str">
        <f>IFERROR(VLOOKUP(A9,'Background Data'!A:D,3,FALSE),"")</f>
        <v/>
      </c>
      <c r="K9" s="3" t="str">
        <f>IFERROR(VLOOKUP(A9,'Background Data'!A:D,4,FALSE),"")</f>
        <v/>
      </c>
    </row>
    <row r="10" spans="1:14" x14ac:dyDescent="0.35">
      <c r="A10" s="7"/>
      <c r="B10" s="7"/>
      <c r="C10" s="21" t="str">
        <f t="shared" si="0"/>
        <v/>
      </c>
      <c r="D10" s="26" t="e">
        <f t="shared" si="1"/>
        <v>#VALUE!</v>
      </c>
      <c r="E10" s="24" t="str">
        <f t="shared" si="6"/>
        <v/>
      </c>
      <c r="F10" s="24" t="str">
        <f t="shared" si="3"/>
        <v/>
      </c>
      <c r="G10" s="24" t="str">
        <f t="shared" si="4"/>
        <v/>
      </c>
      <c r="H10" s="24" t="str">
        <f t="shared" si="5"/>
        <v/>
      </c>
      <c r="I10" s="25" t="str">
        <f>IFERROR(VLOOKUP(A10,'Background Data'!A:D,2,FALSE),"")</f>
        <v/>
      </c>
      <c r="J10" s="25" t="str">
        <f>IFERROR(VLOOKUP(A10,'Background Data'!A:D,3,FALSE),"")</f>
        <v/>
      </c>
      <c r="K10" s="3" t="str">
        <f>IFERROR(VLOOKUP(A10,'Background Data'!A:D,4,FALSE),"")</f>
        <v/>
      </c>
    </row>
    <row r="11" spans="1:14" x14ac:dyDescent="0.35">
      <c r="A11" s="7"/>
      <c r="B11" s="7"/>
      <c r="C11" s="21" t="str">
        <f t="shared" si="0"/>
        <v/>
      </c>
      <c r="D11" s="26" t="e">
        <f t="shared" si="1"/>
        <v>#VALUE!</v>
      </c>
      <c r="E11" s="24" t="str">
        <f t="shared" si="6"/>
        <v/>
      </c>
      <c r="F11" s="24" t="str">
        <f t="shared" si="3"/>
        <v/>
      </c>
      <c r="G11" s="24" t="str">
        <f t="shared" si="4"/>
        <v/>
      </c>
      <c r="H11" s="24" t="str">
        <f t="shared" si="5"/>
        <v/>
      </c>
      <c r="I11" s="25" t="str">
        <f>IFERROR(VLOOKUP(A11,'Background Data'!A:D,2,FALSE),"")</f>
        <v/>
      </c>
      <c r="J11" s="25" t="str">
        <f>IFERROR(VLOOKUP(A11,'Background Data'!A:D,3,FALSE),"")</f>
        <v/>
      </c>
      <c r="K11" s="3" t="str">
        <f>IFERROR(VLOOKUP(A11,'Background Data'!A:D,4,FALSE),"")</f>
        <v/>
      </c>
    </row>
    <row r="12" spans="1:14" x14ac:dyDescent="0.35">
      <c r="A12" s="7"/>
      <c r="B12" s="7"/>
      <c r="C12" s="21" t="str">
        <f t="shared" si="0"/>
        <v/>
      </c>
      <c r="D12" s="26" t="e">
        <f t="shared" si="1"/>
        <v>#VALUE!</v>
      </c>
      <c r="E12" s="24" t="str">
        <f t="shared" si="6"/>
        <v/>
      </c>
      <c r="F12" s="24" t="str">
        <f t="shared" si="3"/>
        <v/>
      </c>
      <c r="G12" s="24" t="str">
        <f t="shared" si="4"/>
        <v/>
      </c>
      <c r="H12" s="24" t="str">
        <f t="shared" si="5"/>
        <v/>
      </c>
      <c r="I12" s="25" t="str">
        <f>IFERROR(VLOOKUP(A12,'Background Data'!A:D,2,FALSE),"")</f>
        <v/>
      </c>
      <c r="J12" s="25" t="str">
        <f>IFERROR(VLOOKUP(A12,'Background Data'!A:D,3,FALSE),"")</f>
        <v/>
      </c>
      <c r="K12" s="3" t="str">
        <f>IFERROR(VLOOKUP(A12,'Background Data'!A:D,4,FALSE),"")</f>
        <v/>
      </c>
    </row>
    <row r="13" spans="1:14" x14ac:dyDescent="0.35">
      <c r="A13" s="7"/>
      <c r="B13" s="7"/>
      <c r="C13" s="21" t="str">
        <f t="shared" si="0"/>
        <v/>
      </c>
      <c r="D13" s="26" t="e">
        <f t="shared" si="1"/>
        <v>#VALUE!</v>
      </c>
      <c r="E13" s="24" t="str">
        <f t="shared" si="6"/>
        <v/>
      </c>
      <c r="F13" s="24" t="str">
        <f t="shared" si="3"/>
        <v/>
      </c>
      <c r="G13" s="24" t="str">
        <f t="shared" si="4"/>
        <v/>
      </c>
      <c r="H13" s="24" t="str">
        <f t="shared" si="5"/>
        <v/>
      </c>
      <c r="I13" s="25" t="str">
        <f>IFERROR(VLOOKUP(A13,'Background Data'!A:D,2,FALSE),"")</f>
        <v/>
      </c>
      <c r="J13" s="25" t="str">
        <f>IFERROR(VLOOKUP(A13,'Background Data'!A:D,3,FALSE),"")</f>
        <v/>
      </c>
      <c r="K13" s="4" t="str">
        <f>IFERROR(VLOOKUP(A13,'Background Data'!A:D,4,FALSE),"")</f>
        <v/>
      </c>
    </row>
    <row r="14" spans="1:14" x14ac:dyDescent="0.35">
      <c r="A14" s="7"/>
      <c r="B14" s="7"/>
      <c r="C14" s="21" t="str">
        <f t="shared" si="0"/>
        <v/>
      </c>
      <c r="D14" s="26" t="e">
        <f t="shared" si="1"/>
        <v>#VALUE!</v>
      </c>
      <c r="E14" s="24" t="str">
        <f t="shared" si="6"/>
        <v/>
      </c>
      <c r="F14" s="24" t="str">
        <f t="shared" si="3"/>
        <v/>
      </c>
      <c r="G14" s="24" t="str">
        <f t="shared" si="4"/>
        <v/>
      </c>
      <c r="H14" s="24" t="str">
        <f t="shared" si="5"/>
        <v/>
      </c>
      <c r="I14" s="25" t="str">
        <f>IFERROR(VLOOKUP(A14,'Background Data'!A:D,2,FALSE),"")</f>
        <v/>
      </c>
      <c r="J14" s="25" t="str">
        <f>IFERROR(VLOOKUP(A14,'Background Data'!A:D,3,FALSE),"")</f>
        <v/>
      </c>
      <c r="K14" s="3" t="str">
        <f>IFERROR(VLOOKUP(A14,'Background Data'!A:D,4,FALSE),"")</f>
        <v/>
      </c>
    </row>
    <row r="15" spans="1:14" x14ac:dyDescent="0.35">
      <c r="A15" s="7"/>
      <c r="B15" s="7"/>
      <c r="C15" s="21" t="str">
        <f t="shared" si="0"/>
        <v/>
      </c>
      <c r="D15" s="26" t="e">
        <f t="shared" si="1"/>
        <v>#VALUE!</v>
      </c>
      <c r="E15" s="24" t="str">
        <f t="shared" si="6"/>
        <v/>
      </c>
      <c r="F15" s="24" t="str">
        <f t="shared" si="3"/>
        <v/>
      </c>
      <c r="G15" s="24" t="str">
        <f t="shared" si="4"/>
        <v/>
      </c>
      <c r="H15" s="24" t="str">
        <f t="shared" si="5"/>
        <v/>
      </c>
      <c r="I15" s="25" t="str">
        <f>IFERROR(VLOOKUP(A15,'Background Data'!A:D,2,FALSE),"")</f>
        <v/>
      </c>
      <c r="J15" s="25" t="str">
        <f>IFERROR(VLOOKUP(A15,'Background Data'!A:D,3,FALSE),"")</f>
        <v/>
      </c>
      <c r="K15" s="3" t="str">
        <f>IFERROR(VLOOKUP(A15,'Background Data'!A:D,4,FALSE),"")</f>
        <v/>
      </c>
    </row>
    <row r="16" spans="1:14" x14ac:dyDescent="0.35">
      <c r="A16" s="7"/>
      <c r="B16" s="7"/>
      <c r="C16" s="21" t="str">
        <f t="shared" si="0"/>
        <v/>
      </c>
      <c r="D16" s="26" t="e">
        <f t="shared" si="1"/>
        <v>#VALUE!</v>
      </c>
      <c r="E16" s="24" t="str">
        <f t="shared" si="6"/>
        <v/>
      </c>
      <c r="F16" s="24" t="str">
        <f t="shared" si="3"/>
        <v/>
      </c>
      <c r="G16" s="24" t="str">
        <f t="shared" si="4"/>
        <v/>
      </c>
      <c r="H16" s="24" t="str">
        <f t="shared" si="5"/>
        <v/>
      </c>
      <c r="I16" s="25" t="str">
        <f>IFERROR(VLOOKUP(A16,'Background Data'!A:D,2,FALSE),"")</f>
        <v/>
      </c>
      <c r="J16" s="25" t="str">
        <f>IFERROR(VLOOKUP(A16,'Background Data'!A:D,3,FALSE),"")</f>
        <v/>
      </c>
      <c r="K16" s="3" t="str">
        <f>IFERROR(VLOOKUP(A16,'Background Data'!A:D,4,FALSE),"")</f>
        <v/>
      </c>
    </row>
    <row r="17" spans="1:11" x14ac:dyDescent="0.35">
      <c r="A17" s="7"/>
      <c r="B17" s="7"/>
      <c r="C17" s="21" t="str">
        <f t="shared" si="0"/>
        <v/>
      </c>
      <c r="D17" s="26" t="e">
        <f t="shared" si="1"/>
        <v>#VALUE!</v>
      </c>
      <c r="E17" s="24" t="str">
        <f t="shared" si="6"/>
        <v/>
      </c>
      <c r="F17" s="24" t="str">
        <f t="shared" si="3"/>
        <v/>
      </c>
      <c r="G17" s="24" t="str">
        <f t="shared" si="4"/>
        <v/>
      </c>
      <c r="H17" s="24" t="str">
        <f t="shared" si="5"/>
        <v/>
      </c>
      <c r="I17" s="25" t="str">
        <f>IFERROR(VLOOKUP(A17,'Background Data'!A:D,2,FALSE),"")</f>
        <v/>
      </c>
      <c r="J17" s="25" t="str">
        <f>IFERROR(VLOOKUP(A17,'Background Data'!A:D,3,FALSE),"")</f>
        <v/>
      </c>
      <c r="K17" s="3" t="str">
        <f>IFERROR(VLOOKUP(A17,'Background Data'!A:D,4,FALSE),"")</f>
        <v/>
      </c>
    </row>
    <row r="18" spans="1:11" x14ac:dyDescent="0.35">
      <c r="A18" s="7"/>
      <c r="B18" s="7"/>
      <c r="C18" s="21" t="str">
        <f t="shared" si="0"/>
        <v/>
      </c>
      <c r="D18" s="26" t="e">
        <f t="shared" si="1"/>
        <v>#VALUE!</v>
      </c>
      <c r="E18" s="24" t="str">
        <f t="shared" si="6"/>
        <v/>
      </c>
      <c r="F18" s="24" t="str">
        <f t="shared" si="3"/>
        <v/>
      </c>
      <c r="G18" s="24" t="str">
        <f t="shared" si="4"/>
        <v/>
      </c>
      <c r="H18" s="24" t="str">
        <f t="shared" si="5"/>
        <v/>
      </c>
      <c r="I18" s="25" t="str">
        <f>IFERROR(VLOOKUP(A18,'Background Data'!A:D,2,FALSE),"")</f>
        <v/>
      </c>
      <c r="J18" s="25" t="str">
        <f>IFERROR(VLOOKUP(A18,'Background Data'!A:D,3,FALSE),"")</f>
        <v/>
      </c>
      <c r="K18" s="4" t="str">
        <f>IFERROR(VLOOKUP(A18,'Background Data'!A:D,4,FALSE),"")</f>
        <v/>
      </c>
    </row>
    <row r="19" spans="1:11" x14ac:dyDescent="0.35">
      <c r="A19" s="7"/>
      <c r="B19" s="7"/>
      <c r="C19" s="21" t="str">
        <f t="shared" si="0"/>
        <v/>
      </c>
      <c r="D19" s="26" t="e">
        <f t="shared" si="1"/>
        <v>#VALUE!</v>
      </c>
      <c r="E19" s="24" t="str">
        <f t="shared" si="6"/>
        <v/>
      </c>
      <c r="F19" s="24" t="str">
        <f t="shared" si="3"/>
        <v/>
      </c>
      <c r="G19" s="24" t="str">
        <f t="shared" si="4"/>
        <v/>
      </c>
      <c r="H19" s="24" t="str">
        <f t="shared" si="5"/>
        <v/>
      </c>
      <c r="I19" s="25" t="str">
        <f>IFERROR(VLOOKUP(A19,'Background Data'!A:D,2,FALSE),"")</f>
        <v/>
      </c>
      <c r="J19" s="25" t="str">
        <f>IFERROR(VLOOKUP(A19,'Background Data'!A:D,3,FALSE),"")</f>
        <v/>
      </c>
      <c r="K19" s="3" t="str">
        <f>IFERROR(VLOOKUP(A19,'Background Data'!A:D,4,FALSE),"")</f>
        <v/>
      </c>
    </row>
    <row r="20" spans="1:11" x14ac:dyDescent="0.35">
      <c r="A20" s="7"/>
      <c r="B20" s="7"/>
      <c r="C20" s="21" t="str">
        <f t="shared" si="0"/>
        <v/>
      </c>
      <c r="D20" s="26" t="e">
        <f t="shared" si="1"/>
        <v>#VALUE!</v>
      </c>
      <c r="E20" s="24" t="str">
        <f t="shared" si="6"/>
        <v/>
      </c>
      <c r="F20" s="24" t="str">
        <f t="shared" si="3"/>
        <v/>
      </c>
      <c r="G20" s="24" t="str">
        <f t="shared" si="4"/>
        <v/>
      </c>
      <c r="H20" s="24" t="str">
        <f t="shared" si="5"/>
        <v/>
      </c>
      <c r="I20" s="25" t="str">
        <f>IFERROR(VLOOKUP(A20,'Background Data'!A:D,2,FALSE),"")</f>
        <v/>
      </c>
      <c r="J20" s="25" t="str">
        <f>IFERROR(VLOOKUP(A20,'Background Data'!A:D,3,FALSE),"")</f>
        <v/>
      </c>
      <c r="K20" s="3" t="str">
        <f>IFERROR(VLOOKUP(A20,'Background Data'!A:D,4,FALSE),"")</f>
        <v/>
      </c>
    </row>
    <row r="21" spans="1:11" x14ac:dyDescent="0.35">
      <c r="A21" s="7"/>
      <c r="B21" s="7"/>
      <c r="C21" s="21" t="str">
        <f t="shared" si="0"/>
        <v/>
      </c>
      <c r="D21" s="26" t="e">
        <f t="shared" si="1"/>
        <v>#VALUE!</v>
      </c>
      <c r="E21" s="24" t="str">
        <f t="shared" si="6"/>
        <v/>
      </c>
      <c r="F21" s="24" t="str">
        <f t="shared" si="3"/>
        <v/>
      </c>
      <c r="G21" s="24" t="str">
        <f t="shared" si="4"/>
        <v/>
      </c>
      <c r="H21" s="24" t="str">
        <f t="shared" si="5"/>
        <v/>
      </c>
      <c r="I21" s="25" t="str">
        <f>IFERROR(VLOOKUP(A21,'Background Data'!A:D,2,FALSE),"")</f>
        <v/>
      </c>
      <c r="J21" s="25" t="str">
        <f>IFERROR(VLOOKUP(A21,'Background Data'!A:D,3,FALSE),"")</f>
        <v/>
      </c>
      <c r="K21" s="3" t="str">
        <f>IFERROR(VLOOKUP(A21,'Background Data'!A:D,4,FALSE),"")</f>
        <v/>
      </c>
    </row>
    <row r="22" spans="1:11" x14ac:dyDescent="0.35">
      <c r="A22" s="7"/>
      <c r="B22" s="7"/>
      <c r="C22" s="21" t="str">
        <f t="shared" si="0"/>
        <v/>
      </c>
      <c r="D22" s="26" t="e">
        <f t="shared" si="1"/>
        <v>#VALUE!</v>
      </c>
      <c r="E22" s="24" t="str">
        <f t="shared" si="6"/>
        <v/>
      </c>
      <c r="F22" s="24" t="str">
        <f t="shared" si="3"/>
        <v/>
      </c>
      <c r="G22" s="24" t="str">
        <f t="shared" si="4"/>
        <v/>
      </c>
      <c r="H22" s="24" t="str">
        <f t="shared" si="5"/>
        <v/>
      </c>
      <c r="I22" s="25" t="str">
        <f>IFERROR(VLOOKUP(A22,'Background Data'!A:D,2,FALSE),"")</f>
        <v/>
      </c>
      <c r="J22" s="25" t="str">
        <f>IFERROR(VLOOKUP(A22,'Background Data'!A:D,3,FALSE),"")</f>
        <v/>
      </c>
      <c r="K22" s="3" t="str">
        <f>IFERROR(VLOOKUP(A22,'Background Data'!A:D,4,FALSE),"")</f>
        <v/>
      </c>
    </row>
    <row r="23" spans="1:11" x14ac:dyDescent="0.35">
      <c r="A23" s="7"/>
      <c r="B23" s="7"/>
      <c r="C23" s="21" t="str">
        <f t="shared" si="0"/>
        <v/>
      </c>
      <c r="D23" s="26" t="e">
        <f t="shared" si="1"/>
        <v>#VALUE!</v>
      </c>
      <c r="E23" s="24" t="str">
        <f t="shared" si="6"/>
        <v/>
      </c>
      <c r="F23" s="24" t="str">
        <f t="shared" si="3"/>
        <v/>
      </c>
      <c r="G23" s="24" t="str">
        <f t="shared" si="4"/>
        <v/>
      </c>
      <c r="H23" s="24" t="str">
        <f t="shared" si="5"/>
        <v/>
      </c>
      <c r="I23" s="25" t="str">
        <f>IFERROR(VLOOKUP(A23,'Background Data'!A:D,2,FALSE),"")</f>
        <v/>
      </c>
      <c r="J23" s="25" t="str">
        <f>IFERROR(VLOOKUP(A23,'Background Data'!A:D,3,FALSE),"")</f>
        <v/>
      </c>
      <c r="K23" s="4" t="str">
        <f>IFERROR(VLOOKUP(A23,'Background Data'!A:D,4,FALSE),"")</f>
        <v/>
      </c>
    </row>
    <row r="24" spans="1:11" x14ac:dyDescent="0.35">
      <c r="A24" s="7"/>
      <c r="B24" s="7"/>
      <c r="C24" s="21" t="str">
        <f t="shared" si="0"/>
        <v/>
      </c>
      <c r="D24" s="26" t="e">
        <f t="shared" si="1"/>
        <v>#VALUE!</v>
      </c>
      <c r="E24" s="24" t="str">
        <f t="shared" si="6"/>
        <v/>
      </c>
      <c r="F24" s="24" t="str">
        <f t="shared" si="3"/>
        <v/>
      </c>
      <c r="G24" s="24" t="str">
        <f t="shared" si="4"/>
        <v/>
      </c>
      <c r="H24" s="24" t="str">
        <f t="shared" si="5"/>
        <v/>
      </c>
      <c r="I24" s="25" t="str">
        <f>IFERROR(VLOOKUP(A24,'Background Data'!A:D,2,FALSE),"")</f>
        <v/>
      </c>
      <c r="J24" s="25" t="str">
        <f>IFERROR(VLOOKUP(A24,'Background Data'!A:D,3,FALSE),"")</f>
        <v/>
      </c>
      <c r="K24" s="3" t="str">
        <f>IFERROR(VLOOKUP(A24,'Background Data'!A:D,4,FALSE),"")</f>
        <v/>
      </c>
    </row>
    <row r="25" spans="1:11" x14ac:dyDescent="0.35">
      <c r="A25" s="7"/>
      <c r="B25" s="7"/>
      <c r="C25" s="21" t="str">
        <f t="shared" si="0"/>
        <v/>
      </c>
      <c r="D25" s="26" t="e">
        <f t="shared" si="1"/>
        <v>#VALUE!</v>
      </c>
      <c r="E25" s="24" t="str">
        <f t="shared" si="6"/>
        <v/>
      </c>
      <c r="F25" s="24" t="str">
        <f t="shared" si="3"/>
        <v/>
      </c>
      <c r="G25" s="24" t="str">
        <f t="shared" si="4"/>
        <v/>
      </c>
      <c r="H25" s="24" t="str">
        <f t="shared" si="5"/>
        <v/>
      </c>
      <c r="I25" s="25" t="str">
        <f>IFERROR(VLOOKUP(A25,'Background Data'!A:D,2,FALSE),"")</f>
        <v/>
      </c>
      <c r="J25" s="25" t="str">
        <f>IFERROR(VLOOKUP(A25,'Background Data'!A:D,3,FALSE),"")</f>
        <v/>
      </c>
      <c r="K25" s="3" t="str">
        <f>IFERROR(VLOOKUP(A25,'Background Data'!A:D,4,FALSE),"")</f>
        <v/>
      </c>
    </row>
    <row r="26" spans="1:11" x14ac:dyDescent="0.35">
      <c r="A26" s="7"/>
      <c r="B26" s="7"/>
      <c r="C26" s="21" t="str">
        <f t="shared" si="0"/>
        <v/>
      </c>
      <c r="D26" s="26" t="e">
        <f t="shared" si="1"/>
        <v>#VALUE!</v>
      </c>
      <c r="E26" s="24" t="str">
        <f t="shared" si="6"/>
        <v/>
      </c>
      <c r="F26" s="24" t="str">
        <f t="shared" si="3"/>
        <v/>
      </c>
      <c r="G26" s="24" t="str">
        <f t="shared" si="4"/>
        <v/>
      </c>
      <c r="H26" s="24" t="str">
        <f t="shared" si="5"/>
        <v/>
      </c>
      <c r="I26" s="25" t="str">
        <f>IFERROR(VLOOKUP(A26,'Background Data'!A:D,2,FALSE),"")</f>
        <v/>
      </c>
      <c r="J26" s="25" t="str">
        <f>IFERROR(VLOOKUP(A26,'Background Data'!A:D,3,FALSE),"")</f>
        <v/>
      </c>
      <c r="K26" s="3" t="str">
        <f>IFERROR(VLOOKUP(A26,'Background Data'!A:D,4,FALSE),"")</f>
        <v/>
      </c>
    </row>
    <row r="27" spans="1:11" x14ac:dyDescent="0.35">
      <c r="A27" s="7"/>
      <c r="B27" s="7"/>
      <c r="C27" s="21" t="str">
        <f t="shared" si="0"/>
        <v/>
      </c>
      <c r="D27" s="26" t="e">
        <f t="shared" si="1"/>
        <v>#VALUE!</v>
      </c>
      <c r="E27" s="24" t="str">
        <f t="shared" si="6"/>
        <v/>
      </c>
      <c r="F27" s="24" t="str">
        <f t="shared" si="3"/>
        <v/>
      </c>
      <c r="G27" s="24" t="str">
        <f t="shared" si="4"/>
        <v/>
      </c>
      <c r="H27" s="24" t="str">
        <f t="shared" si="5"/>
        <v/>
      </c>
      <c r="I27" s="25" t="str">
        <f>IFERROR(VLOOKUP(A27,'Background Data'!A:D,2,FALSE),"")</f>
        <v/>
      </c>
      <c r="J27" s="25" t="str">
        <f>IFERROR(VLOOKUP(A27,'Background Data'!A:D,3,FALSE),"")</f>
        <v/>
      </c>
      <c r="K27" s="3" t="str">
        <f>IFERROR(VLOOKUP(A27,'Background Data'!A:D,4,FALSE),"")</f>
        <v/>
      </c>
    </row>
    <row r="28" spans="1:11" x14ac:dyDescent="0.35">
      <c r="A28" s="7"/>
      <c r="B28" s="7"/>
      <c r="C28" s="21" t="str">
        <f t="shared" si="0"/>
        <v/>
      </c>
      <c r="D28" s="26" t="e">
        <f t="shared" si="1"/>
        <v>#VALUE!</v>
      </c>
      <c r="E28" s="24" t="str">
        <f t="shared" si="6"/>
        <v/>
      </c>
      <c r="F28" s="24" t="str">
        <f t="shared" si="3"/>
        <v/>
      </c>
      <c r="G28" s="24" t="str">
        <f t="shared" si="4"/>
        <v/>
      </c>
      <c r="H28" s="24" t="str">
        <f t="shared" si="5"/>
        <v/>
      </c>
      <c r="I28" s="25" t="str">
        <f>IFERROR(VLOOKUP(A28,'Background Data'!A:D,2,FALSE),"")</f>
        <v/>
      </c>
      <c r="J28" s="25" t="str">
        <f>IFERROR(VLOOKUP(A28,'Background Data'!A:D,3,FALSE),"")</f>
        <v/>
      </c>
      <c r="K28" s="4" t="str">
        <f>IFERROR(VLOOKUP(A28,'Background Data'!A:D,4,FALSE),"")</f>
        <v/>
      </c>
    </row>
    <row r="29" spans="1:11" x14ac:dyDescent="0.35">
      <c r="A29" s="7"/>
      <c r="B29" s="7"/>
      <c r="C29" s="21" t="str">
        <f t="shared" si="0"/>
        <v/>
      </c>
      <c r="D29" s="26" t="e">
        <f t="shared" si="1"/>
        <v>#VALUE!</v>
      </c>
      <c r="E29" s="24" t="str">
        <f t="shared" si="6"/>
        <v/>
      </c>
      <c r="F29" s="24" t="str">
        <f t="shared" si="3"/>
        <v/>
      </c>
      <c r="G29" s="24" t="str">
        <f t="shared" si="4"/>
        <v/>
      </c>
      <c r="H29" s="24" t="str">
        <f t="shared" si="5"/>
        <v/>
      </c>
      <c r="I29" s="25" t="str">
        <f>IFERROR(VLOOKUP(A29,'Background Data'!A:D,2,FALSE),"")</f>
        <v/>
      </c>
      <c r="J29" s="25" t="str">
        <f>IFERROR(VLOOKUP(A29,'Background Data'!A:D,3,FALSE),"")</f>
        <v/>
      </c>
      <c r="K29" s="3" t="str">
        <f>IFERROR(VLOOKUP(A29,'Background Data'!A:D,4,FALSE),"")</f>
        <v/>
      </c>
    </row>
    <row r="30" spans="1:11" x14ac:dyDescent="0.35">
      <c r="A30" s="7"/>
      <c r="B30" s="7"/>
      <c r="C30" s="21" t="str">
        <f t="shared" si="0"/>
        <v/>
      </c>
      <c r="D30" s="26" t="e">
        <f t="shared" si="1"/>
        <v>#VALUE!</v>
      </c>
      <c r="E30" s="24" t="str">
        <f t="shared" si="6"/>
        <v/>
      </c>
      <c r="F30" s="24" t="str">
        <f t="shared" si="3"/>
        <v/>
      </c>
      <c r="G30" s="24" t="str">
        <f t="shared" si="4"/>
        <v/>
      </c>
      <c r="H30" s="24" t="str">
        <f t="shared" si="5"/>
        <v/>
      </c>
      <c r="I30" s="25" t="str">
        <f>IFERROR(VLOOKUP(A30,'Background Data'!A:D,2,FALSE),"")</f>
        <v/>
      </c>
      <c r="J30" s="25" t="str">
        <f>IFERROR(VLOOKUP(A30,'Background Data'!A:D,3,FALSE),"")</f>
        <v/>
      </c>
      <c r="K30" s="3" t="str">
        <f>IFERROR(VLOOKUP(A30,'Background Data'!A:D,4,FALSE),"")</f>
        <v/>
      </c>
    </row>
    <row r="31" spans="1:11" x14ac:dyDescent="0.35">
      <c r="A31" s="7"/>
      <c r="B31" s="7"/>
      <c r="C31" s="21" t="str">
        <f t="shared" si="0"/>
        <v/>
      </c>
      <c r="D31" s="26" t="e">
        <f t="shared" si="1"/>
        <v>#VALUE!</v>
      </c>
      <c r="E31" s="24" t="str">
        <f t="shared" si="6"/>
        <v/>
      </c>
      <c r="F31" s="24" t="str">
        <f t="shared" si="3"/>
        <v/>
      </c>
      <c r="G31" s="24" t="str">
        <f t="shared" si="4"/>
        <v/>
      </c>
      <c r="H31" s="24" t="str">
        <f t="shared" si="5"/>
        <v/>
      </c>
      <c r="I31" s="25" t="str">
        <f>IFERROR(VLOOKUP(A31,'Background Data'!A:D,2,FALSE),"")</f>
        <v/>
      </c>
      <c r="J31" s="25" t="str">
        <f>IFERROR(VLOOKUP(A31,'Background Data'!A:D,3,FALSE),"")</f>
        <v/>
      </c>
      <c r="K31" s="3" t="str">
        <f>IFERROR(VLOOKUP(A31,'Background Data'!A:D,4,FALSE),"")</f>
        <v/>
      </c>
    </row>
    <row r="32" spans="1:11" x14ac:dyDescent="0.35">
      <c r="A32" s="7"/>
      <c r="B32" s="7"/>
      <c r="C32" s="21" t="str">
        <f t="shared" si="0"/>
        <v/>
      </c>
      <c r="D32" s="26" t="e">
        <f t="shared" si="1"/>
        <v>#VALUE!</v>
      </c>
      <c r="E32" s="24" t="str">
        <f t="shared" si="6"/>
        <v/>
      </c>
      <c r="F32" s="24" t="str">
        <f t="shared" si="3"/>
        <v/>
      </c>
      <c r="G32" s="24" t="str">
        <f t="shared" si="4"/>
        <v/>
      </c>
      <c r="H32" s="24" t="str">
        <f t="shared" si="5"/>
        <v/>
      </c>
      <c r="I32" s="25" t="str">
        <f>IFERROR(VLOOKUP(A32,'Background Data'!A:D,2,FALSE),"")</f>
        <v/>
      </c>
      <c r="J32" s="25" t="str">
        <f>IFERROR(VLOOKUP(A32,'Background Data'!A:D,3,FALSE),"")</f>
        <v/>
      </c>
      <c r="K32" s="3" t="str">
        <f>IFERROR(VLOOKUP(A32,'Background Data'!A:D,4,FALSE),"")</f>
        <v/>
      </c>
    </row>
    <row r="33" spans="1:11" x14ac:dyDescent="0.35">
      <c r="A33" s="7"/>
      <c r="B33" s="7"/>
      <c r="C33" s="21" t="str">
        <f t="shared" si="0"/>
        <v/>
      </c>
      <c r="D33" s="26" t="e">
        <f t="shared" si="1"/>
        <v>#VALUE!</v>
      </c>
      <c r="E33" s="24" t="str">
        <f t="shared" si="6"/>
        <v/>
      </c>
      <c r="F33" s="24" t="str">
        <f t="shared" si="3"/>
        <v/>
      </c>
      <c r="G33" s="24" t="str">
        <f t="shared" si="4"/>
        <v/>
      </c>
      <c r="H33" s="24" t="str">
        <f t="shared" si="5"/>
        <v/>
      </c>
      <c r="I33" s="25" t="str">
        <f>IFERROR(VLOOKUP(A33,'Background Data'!A:D,2,FALSE),"")</f>
        <v/>
      </c>
      <c r="J33" s="25" t="str">
        <f>IFERROR(VLOOKUP(A33,'Background Data'!A:D,3,FALSE),"")</f>
        <v/>
      </c>
      <c r="K33" s="4" t="str">
        <f>IFERROR(VLOOKUP(A33,'Background Data'!A:D,4,FALSE),"")</f>
        <v/>
      </c>
    </row>
    <row r="34" spans="1:11" x14ac:dyDescent="0.35">
      <c r="A34" s="7"/>
      <c r="B34" s="7"/>
      <c r="C34" s="21" t="str">
        <f t="shared" si="0"/>
        <v/>
      </c>
      <c r="D34" s="26" t="e">
        <f t="shared" si="1"/>
        <v>#VALUE!</v>
      </c>
      <c r="E34" s="24" t="str">
        <f t="shared" si="6"/>
        <v/>
      </c>
      <c r="F34" s="24" t="str">
        <f t="shared" si="3"/>
        <v/>
      </c>
      <c r="G34" s="24" t="str">
        <f t="shared" si="4"/>
        <v/>
      </c>
      <c r="H34" s="24" t="str">
        <f t="shared" si="5"/>
        <v/>
      </c>
      <c r="I34" s="25" t="str">
        <f>IFERROR(VLOOKUP(A34,'Background Data'!A:D,2,FALSE),"")</f>
        <v/>
      </c>
      <c r="J34" s="25" t="str">
        <f>IFERROR(VLOOKUP(A34,'Background Data'!A:D,3,FALSE),"")</f>
        <v/>
      </c>
      <c r="K34" s="3" t="str">
        <f>IFERROR(VLOOKUP(A34,'Background Data'!A:D,4,FALSE),"")</f>
        <v/>
      </c>
    </row>
    <row r="35" spans="1:11" x14ac:dyDescent="0.35">
      <c r="A35" s="7"/>
      <c r="B35" s="7"/>
      <c r="C35" s="21" t="str">
        <f t="shared" si="0"/>
        <v/>
      </c>
      <c r="D35" s="26" t="e">
        <f t="shared" si="1"/>
        <v>#VALUE!</v>
      </c>
      <c r="E35" s="24" t="str">
        <f t="shared" si="6"/>
        <v/>
      </c>
      <c r="F35" s="24" t="str">
        <f t="shared" si="3"/>
        <v/>
      </c>
      <c r="G35" s="24" t="str">
        <f t="shared" si="4"/>
        <v/>
      </c>
      <c r="H35" s="24" t="str">
        <f t="shared" si="5"/>
        <v/>
      </c>
      <c r="I35" s="25" t="str">
        <f>IFERROR(VLOOKUP(A35,'Background Data'!A:D,2,FALSE),"")</f>
        <v/>
      </c>
      <c r="J35" s="25" t="str">
        <f>IFERROR(VLOOKUP(A35,'Background Data'!A:D,3,FALSE),"")</f>
        <v/>
      </c>
      <c r="K35" s="3" t="str">
        <f>IFERROR(VLOOKUP(A35,'Background Data'!A:D,4,FALSE),"")</f>
        <v/>
      </c>
    </row>
    <row r="36" spans="1:11" x14ac:dyDescent="0.35">
      <c r="A36" s="7"/>
      <c r="B36" s="7"/>
      <c r="C36" s="21" t="str">
        <f t="shared" si="0"/>
        <v/>
      </c>
      <c r="D36" s="26" t="e">
        <f t="shared" si="1"/>
        <v>#VALUE!</v>
      </c>
      <c r="E36" s="24" t="str">
        <f t="shared" si="6"/>
        <v/>
      </c>
      <c r="F36" s="24" t="str">
        <f t="shared" si="3"/>
        <v/>
      </c>
      <c r="G36" s="24" t="str">
        <f t="shared" si="4"/>
        <v/>
      </c>
      <c r="H36" s="24" t="str">
        <f t="shared" si="5"/>
        <v/>
      </c>
      <c r="I36" s="25" t="str">
        <f>IFERROR(VLOOKUP(A36,'Background Data'!A:D,2,FALSE),"")</f>
        <v/>
      </c>
      <c r="J36" s="25" t="str">
        <f>IFERROR(VLOOKUP(A36,'Background Data'!A:D,3,FALSE),"")</f>
        <v/>
      </c>
      <c r="K36" s="3" t="str">
        <f>IFERROR(VLOOKUP(A36,'Background Data'!A:D,4,FALSE),"")</f>
        <v/>
      </c>
    </row>
    <row r="37" spans="1:11" x14ac:dyDescent="0.35">
      <c r="A37" s="7"/>
      <c r="B37" s="7"/>
      <c r="C37" s="21" t="str">
        <f t="shared" si="0"/>
        <v/>
      </c>
      <c r="D37" s="26" t="e">
        <f t="shared" si="1"/>
        <v>#VALUE!</v>
      </c>
      <c r="E37" s="24" t="str">
        <f t="shared" si="6"/>
        <v/>
      </c>
      <c r="F37" s="24" t="str">
        <f t="shared" si="3"/>
        <v/>
      </c>
      <c r="G37" s="24" t="str">
        <f t="shared" si="4"/>
        <v/>
      </c>
      <c r="H37" s="24" t="str">
        <f t="shared" si="5"/>
        <v/>
      </c>
      <c r="I37" s="25" t="str">
        <f>IFERROR(VLOOKUP(A37,'Background Data'!A:D,2,FALSE),"")</f>
        <v/>
      </c>
      <c r="J37" s="25" t="str">
        <f>IFERROR(VLOOKUP(A37,'Background Data'!A:D,3,FALSE),"")</f>
        <v/>
      </c>
      <c r="K37" s="3" t="str">
        <f>IFERROR(VLOOKUP(A37,'Background Data'!A:D,4,FALSE),"")</f>
        <v/>
      </c>
    </row>
    <row r="38" spans="1:11" x14ac:dyDescent="0.35">
      <c r="A38" s="7"/>
      <c r="B38" s="7"/>
      <c r="C38" s="21" t="str">
        <f t="shared" si="0"/>
        <v/>
      </c>
      <c r="D38" s="26" t="e">
        <f t="shared" si="1"/>
        <v>#VALUE!</v>
      </c>
      <c r="E38" s="24" t="str">
        <f t="shared" si="6"/>
        <v/>
      </c>
      <c r="F38" s="24" t="str">
        <f t="shared" si="3"/>
        <v/>
      </c>
      <c r="G38" s="24" t="str">
        <f t="shared" si="4"/>
        <v/>
      </c>
      <c r="H38" s="24" t="str">
        <f t="shared" si="5"/>
        <v/>
      </c>
      <c r="I38" s="25" t="str">
        <f>IFERROR(VLOOKUP(A38,'Background Data'!A:D,2,FALSE),"")</f>
        <v/>
      </c>
      <c r="J38" s="25" t="str">
        <f>IFERROR(VLOOKUP(A38,'Background Data'!A:D,3,FALSE),"")</f>
        <v/>
      </c>
      <c r="K38" s="4" t="str">
        <f>IFERROR(VLOOKUP(A38,'Background Data'!A:D,4,FALSE),"")</f>
        <v/>
      </c>
    </row>
    <row r="39" spans="1:11" x14ac:dyDescent="0.35">
      <c r="A39" s="7"/>
      <c r="B39" s="7"/>
      <c r="C39" s="21" t="str">
        <f t="shared" si="0"/>
        <v/>
      </c>
      <c r="D39" s="26" t="e">
        <f t="shared" si="1"/>
        <v>#VALUE!</v>
      </c>
      <c r="E39" s="24" t="str">
        <f t="shared" si="6"/>
        <v/>
      </c>
      <c r="F39" s="24" t="str">
        <f t="shared" si="3"/>
        <v/>
      </c>
      <c r="G39" s="24" t="str">
        <f t="shared" si="4"/>
        <v/>
      </c>
      <c r="H39" s="24" t="str">
        <f t="shared" si="5"/>
        <v/>
      </c>
      <c r="I39" s="25" t="str">
        <f>IFERROR(VLOOKUP(A39,'Background Data'!A:D,2,FALSE),"")</f>
        <v/>
      </c>
      <c r="J39" s="25" t="str">
        <f>IFERROR(VLOOKUP(A39,'Background Data'!A:D,3,FALSE),"")</f>
        <v/>
      </c>
      <c r="K39" s="3" t="str">
        <f>IFERROR(VLOOKUP(A39,'Background Data'!A:D,4,FALSE),"")</f>
        <v/>
      </c>
    </row>
    <row r="40" spans="1:11" x14ac:dyDescent="0.35">
      <c r="A40" s="7"/>
      <c r="B40" s="7"/>
      <c r="C40" s="21" t="str">
        <f t="shared" si="0"/>
        <v/>
      </c>
      <c r="D40" s="26" t="e">
        <f t="shared" si="1"/>
        <v>#VALUE!</v>
      </c>
      <c r="E40" s="24" t="str">
        <f t="shared" si="6"/>
        <v/>
      </c>
      <c r="F40" s="24" t="str">
        <f t="shared" si="3"/>
        <v/>
      </c>
      <c r="G40" s="24" t="str">
        <f t="shared" si="4"/>
        <v/>
      </c>
      <c r="H40" s="24" t="str">
        <f t="shared" si="5"/>
        <v/>
      </c>
      <c r="I40" s="25" t="str">
        <f>IFERROR(VLOOKUP(A40,'Background Data'!A:D,2,FALSE),"")</f>
        <v/>
      </c>
      <c r="J40" s="25" t="str">
        <f>IFERROR(VLOOKUP(A40,'Background Data'!A:D,3,FALSE),"")</f>
        <v/>
      </c>
      <c r="K40" s="3" t="str">
        <f>IFERROR(VLOOKUP(A40,'Background Data'!A:D,4,FALSE),"")</f>
        <v/>
      </c>
    </row>
    <row r="41" spans="1:11" x14ac:dyDescent="0.35">
      <c r="A41" s="7"/>
      <c r="B41" s="7"/>
      <c r="C41" s="21" t="str">
        <f t="shared" si="0"/>
        <v/>
      </c>
      <c r="D41" s="26" t="e">
        <f t="shared" si="1"/>
        <v>#VALUE!</v>
      </c>
      <c r="E41" s="24" t="str">
        <f t="shared" si="6"/>
        <v/>
      </c>
      <c r="F41" s="24" t="str">
        <f t="shared" si="3"/>
        <v/>
      </c>
      <c r="G41" s="24" t="str">
        <f t="shared" si="4"/>
        <v/>
      </c>
      <c r="H41" s="24" t="str">
        <f t="shared" si="5"/>
        <v/>
      </c>
      <c r="I41" s="25" t="str">
        <f>IFERROR(VLOOKUP(A41,'Background Data'!A:D,2,FALSE),"")</f>
        <v/>
      </c>
      <c r="J41" s="25" t="str">
        <f>IFERROR(VLOOKUP(A41,'Background Data'!A:D,3,FALSE),"")</f>
        <v/>
      </c>
      <c r="K41" s="3" t="str">
        <f>IFERROR(VLOOKUP(A41,'Background Data'!A:D,4,FALSE),"")</f>
        <v/>
      </c>
    </row>
    <row r="42" spans="1:11" x14ac:dyDescent="0.35">
      <c r="A42" s="7"/>
      <c r="B42" s="7"/>
      <c r="C42" s="21" t="str">
        <f t="shared" si="0"/>
        <v/>
      </c>
      <c r="D42" s="26" t="e">
        <f t="shared" si="1"/>
        <v>#VALUE!</v>
      </c>
      <c r="E42" s="24" t="str">
        <f t="shared" si="6"/>
        <v/>
      </c>
      <c r="F42" s="24" t="str">
        <f t="shared" si="3"/>
        <v/>
      </c>
      <c r="G42" s="24" t="str">
        <f t="shared" si="4"/>
        <v/>
      </c>
      <c r="H42" s="24" t="str">
        <f t="shared" si="5"/>
        <v/>
      </c>
      <c r="I42" s="25" t="str">
        <f>IFERROR(VLOOKUP(A42,'Background Data'!A:D,2,FALSE),"")</f>
        <v/>
      </c>
      <c r="J42" s="25" t="str">
        <f>IFERROR(VLOOKUP(A42,'Background Data'!A:D,3,FALSE),"")</f>
        <v/>
      </c>
      <c r="K42" s="3" t="str">
        <f>IFERROR(VLOOKUP(A42,'Background Data'!A:D,4,FALSE),"")</f>
        <v/>
      </c>
    </row>
    <row r="43" spans="1:11" x14ac:dyDescent="0.35">
      <c r="A43" s="7"/>
      <c r="B43" s="7"/>
      <c r="C43" s="21" t="str">
        <f t="shared" si="0"/>
        <v/>
      </c>
      <c r="D43" s="26" t="e">
        <f t="shared" si="1"/>
        <v>#VALUE!</v>
      </c>
      <c r="E43" s="24" t="str">
        <f t="shared" si="6"/>
        <v/>
      </c>
      <c r="F43" s="24" t="str">
        <f t="shared" si="3"/>
        <v/>
      </c>
      <c r="G43" s="24" t="str">
        <f t="shared" si="4"/>
        <v/>
      </c>
      <c r="H43" s="24" t="str">
        <f t="shared" si="5"/>
        <v/>
      </c>
      <c r="I43" s="25" t="str">
        <f>IFERROR(VLOOKUP(A43,'Background Data'!A:D,2,FALSE),"")</f>
        <v/>
      </c>
      <c r="J43" s="25" t="str">
        <f>IFERROR(VLOOKUP(A43,'Background Data'!A:D,3,FALSE),"")</f>
        <v/>
      </c>
      <c r="K43" s="4" t="str">
        <f>IFERROR(VLOOKUP(A43,'Background Data'!A:D,4,FALSE),"")</f>
        <v/>
      </c>
    </row>
    <row r="44" spans="1:11" x14ac:dyDescent="0.35">
      <c r="A44" s="7"/>
      <c r="B44" s="7"/>
      <c r="C44" s="21" t="str">
        <f t="shared" si="0"/>
        <v/>
      </c>
      <c r="D44" s="26" t="e">
        <f t="shared" si="1"/>
        <v>#VALUE!</v>
      </c>
      <c r="E44" s="24" t="str">
        <f t="shared" si="6"/>
        <v/>
      </c>
      <c r="F44" s="24" t="str">
        <f t="shared" si="3"/>
        <v/>
      </c>
      <c r="G44" s="24" t="str">
        <f t="shared" si="4"/>
        <v/>
      </c>
      <c r="H44" s="24" t="str">
        <f t="shared" si="5"/>
        <v/>
      </c>
      <c r="I44" s="25" t="str">
        <f>IFERROR(VLOOKUP(A44,'Background Data'!A:D,2,FALSE),"")</f>
        <v/>
      </c>
      <c r="J44" s="25" t="str">
        <f>IFERROR(VLOOKUP(A44,'Background Data'!A:D,3,FALSE),"")</f>
        <v/>
      </c>
      <c r="K44" s="3" t="str">
        <f>IFERROR(VLOOKUP(A44,'Background Data'!A:D,4,FALSE),"")</f>
        <v/>
      </c>
    </row>
    <row r="45" spans="1:11" x14ac:dyDescent="0.35">
      <c r="A45" s="7"/>
      <c r="B45" s="7"/>
      <c r="C45" s="21" t="str">
        <f t="shared" si="0"/>
        <v/>
      </c>
      <c r="D45" s="26" t="e">
        <f t="shared" si="1"/>
        <v>#VALUE!</v>
      </c>
      <c r="E45" s="24" t="str">
        <f t="shared" si="6"/>
        <v/>
      </c>
      <c r="F45" s="24" t="str">
        <f t="shared" si="3"/>
        <v/>
      </c>
      <c r="G45" s="24" t="str">
        <f t="shared" si="4"/>
        <v/>
      </c>
      <c r="H45" s="24" t="str">
        <f t="shared" si="5"/>
        <v/>
      </c>
      <c r="I45" s="25" t="str">
        <f>IFERROR(VLOOKUP(A45,'Background Data'!A:D,2,FALSE),"")</f>
        <v/>
      </c>
      <c r="J45" s="25" t="str">
        <f>IFERROR(VLOOKUP(A45,'Background Data'!A:D,3,FALSE),"")</f>
        <v/>
      </c>
      <c r="K45" s="3" t="str">
        <f>IFERROR(VLOOKUP(A45,'Background Data'!A:D,4,FALSE),"")</f>
        <v/>
      </c>
    </row>
    <row r="46" spans="1:11" x14ac:dyDescent="0.35">
      <c r="A46" s="7"/>
      <c r="B46" s="7"/>
      <c r="C46" s="21" t="str">
        <f t="shared" si="0"/>
        <v/>
      </c>
      <c r="D46" s="26" t="e">
        <f t="shared" si="1"/>
        <v>#VALUE!</v>
      </c>
      <c r="E46" s="24" t="str">
        <f t="shared" si="6"/>
        <v/>
      </c>
      <c r="F46" s="24" t="str">
        <f t="shared" si="3"/>
        <v/>
      </c>
      <c r="G46" s="24" t="str">
        <f t="shared" si="4"/>
        <v/>
      </c>
      <c r="H46" s="24" t="str">
        <f t="shared" si="5"/>
        <v/>
      </c>
      <c r="I46" s="25" t="str">
        <f>IFERROR(VLOOKUP(A46,'Background Data'!A:D,2,FALSE),"")</f>
        <v/>
      </c>
      <c r="J46" s="25" t="str">
        <f>IFERROR(VLOOKUP(A46,'Background Data'!A:D,3,FALSE),"")</f>
        <v/>
      </c>
      <c r="K46" s="3" t="str">
        <f>IFERROR(VLOOKUP(A46,'Background Data'!A:D,4,FALSE),"")</f>
        <v/>
      </c>
    </row>
    <row r="47" spans="1:11" x14ac:dyDescent="0.35">
      <c r="A47" s="7"/>
      <c r="B47" s="7"/>
      <c r="C47" s="21" t="str">
        <f t="shared" si="0"/>
        <v/>
      </c>
      <c r="D47" s="26" t="e">
        <f t="shared" si="1"/>
        <v>#VALUE!</v>
      </c>
      <c r="E47" s="24" t="str">
        <f t="shared" si="6"/>
        <v/>
      </c>
      <c r="F47" s="24" t="str">
        <f t="shared" si="3"/>
        <v/>
      </c>
      <c r="G47" s="24" t="str">
        <f t="shared" si="4"/>
        <v/>
      </c>
      <c r="H47" s="24" t="str">
        <f t="shared" si="5"/>
        <v/>
      </c>
      <c r="I47" s="25" t="str">
        <f>IFERROR(VLOOKUP(A47,'Background Data'!A:D,2,FALSE),"")</f>
        <v/>
      </c>
      <c r="J47" s="25" t="str">
        <f>IFERROR(VLOOKUP(A47,'Background Data'!A:D,3,FALSE),"")</f>
        <v/>
      </c>
      <c r="K47" s="3" t="str">
        <f>IFERROR(VLOOKUP(A47,'Background Data'!A:D,4,FALSE),"")</f>
        <v/>
      </c>
    </row>
    <row r="48" spans="1:11" x14ac:dyDescent="0.35">
      <c r="A48" s="7"/>
      <c r="B48" s="7"/>
      <c r="C48" s="21" t="str">
        <f t="shared" si="0"/>
        <v/>
      </c>
      <c r="D48" s="26" t="e">
        <f t="shared" si="1"/>
        <v>#VALUE!</v>
      </c>
      <c r="E48" s="24" t="str">
        <f t="shared" si="6"/>
        <v/>
      </c>
      <c r="F48" s="24" t="str">
        <f t="shared" si="3"/>
        <v/>
      </c>
      <c r="G48" s="24" t="str">
        <f t="shared" si="4"/>
        <v/>
      </c>
      <c r="H48" s="24" t="str">
        <f t="shared" si="5"/>
        <v/>
      </c>
      <c r="I48" s="25" t="str">
        <f>IFERROR(VLOOKUP(A48,'Background Data'!A:D,2,FALSE),"")</f>
        <v/>
      </c>
      <c r="J48" s="25" t="str">
        <f>IFERROR(VLOOKUP(A48,'Background Data'!A:D,3,FALSE),"")</f>
        <v/>
      </c>
      <c r="K48" s="4" t="str">
        <f>IFERROR(VLOOKUP(A48,'Background Data'!A:D,4,FALSE),"")</f>
        <v/>
      </c>
    </row>
    <row r="49" spans="1:11" x14ac:dyDescent="0.35">
      <c r="A49" s="7"/>
      <c r="B49" s="7"/>
      <c r="C49" s="21" t="str">
        <f t="shared" si="0"/>
        <v/>
      </c>
      <c r="D49" s="26" t="e">
        <f t="shared" si="1"/>
        <v>#VALUE!</v>
      </c>
      <c r="E49" s="24" t="str">
        <f t="shared" si="6"/>
        <v/>
      </c>
      <c r="F49" s="24" t="str">
        <f t="shared" si="3"/>
        <v/>
      </c>
      <c r="G49" s="24" t="str">
        <f t="shared" si="4"/>
        <v/>
      </c>
      <c r="H49" s="24" t="str">
        <f t="shared" si="5"/>
        <v/>
      </c>
      <c r="I49" s="25" t="str">
        <f>IFERROR(VLOOKUP(A49,'Background Data'!A:D,2,FALSE),"")</f>
        <v/>
      </c>
      <c r="J49" s="25" t="str">
        <f>IFERROR(VLOOKUP(A49,'Background Data'!A:D,3,FALSE),"")</f>
        <v/>
      </c>
      <c r="K49" s="3" t="str">
        <f>IFERROR(VLOOKUP(A49,'Background Data'!A:D,4,FALSE),"")</f>
        <v/>
      </c>
    </row>
    <row r="50" spans="1:11" x14ac:dyDescent="0.35">
      <c r="A50" s="7"/>
      <c r="B50" s="7"/>
      <c r="C50" s="21" t="str">
        <f t="shared" si="0"/>
        <v/>
      </c>
      <c r="D50" s="26" t="e">
        <f t="shared" si="1"/>
        <v>#VALUE!</v>
      </c>
      <c r="E50" s="24" t="str">
        <f t="shared" si="6"/>
        <v/>
      </c>
      <c r="F50" s="24" t="str">
        <f t="shared" si="3"/>
        <v/>
      </c>
      <c r="G50" s="24" t="str">
        <f t="shared" si="4"/>
        <v/>
      </c>
      <c r="H50" s="24" t="str">
        <f t="shared" si="5"/>
        <v/>
      </c>
      <c r="I50" s="25" t="str">
        <f>IFERROR(VLOOKUP(A50,'Background Data'!A:D,2,FALSE),"")</f>
        <v/>
      </c>
      <c r="J50" s="25" t="str">
        <f>IFERROR(VLOOKUP(A50,'Background Data'!A:D,3,FALSE),"")</f>
        <v/>
      </c>
      <c r="K50" s="3" t="str">
        <f>IFERROR(VLOOKUP(A50,'Background Data'!A:D,4,FALSE),"")</f>
        <v/>
      </c>
    </row>
    <row r="51" spans="1:11" x14ac:dyDescent="0.35">
      <c r="A51" s="7"/>
      <c r="B51" s="7"/>
      <c r="C51" s="21" t="str">
        <f t="shared" si="0"/>
        <v/>
      </c>
      <c r="D51" s="26" t="e">
        <f t="shared" si="1"/>
        <v>#VALUE!</v>
      </c>
      <c r="E51" s="24" t="str">
        <f t="shared" si="6"/>
        <v/>
      </c>
      <c r="F51" s="24" t="str">
        <f t="shared" si="3"/>
        <v/>
      </c>
      <c r="G51" s="24" t="str">
        <f t="shared" si="4"/>
        <v/>
      </c>
      <c r="H51" s="24" t="str">
        <f t="shared" si="5"/>
        <v/>
      </c>
      <c r="I51" s="25" t="str">
        <f>IFERROR(VLOOKUP(A51,'Background Data'!A:D,2,FALSE),"")</f>
        <v/>
      </c>
      <c r="J51" s="25" t="str">
        <f>IFERROR(VLOOKUP(A51,'Background Data'!A:D,3,FALSE),"")</f>
        <v/>
      </c>
      <c r="K51" s="3" t="str">
        <f>IFERROR(VLOOKUP(A51,'Background Data'!A:D,4,FALSE),"")</f>
        <v/>
      </c>
    </row>
    <row r="52" spans="1:11" x14ac:dyDescent="0.35">
      <c r="A52" s="7"/>
      <c r="B52" s="7"/>
      <c r="C52" s="21" t="str">
        <f t="shared" si="0"/>
        <v/>
      </c>
      <c r="D52" s="26" t="e">
        <f t="shared" si="1"/>
        <v>#VALUE!</v>
      </c>
      <c r="E52" s="24" t="str">
        <f t="shared" si="6"/>
        <v/>
      </c>
      <c r="F52" s="24" t="str">
        <f t="shared" si="3"/>
        <v/>
      </c>
      <c r="G52" s="24" t="str">
        <f t="shared" si="4"/>
        <v/>
      </c>
      <c r="H52" s="24" t="str">
        <f t="shared" si="5"/>
        <v/>
      </c>
      <c r="I52" s="25" t="str">
        <f>IFERROR(VLOOKUP(A52,'Background Data'!A:D,2,FALSE),"")</f>
        <v/>
      </c>
      <c r="J52" s="25" t="str">
        <f>IFERROR(VLOOKUP(A52,'Background Data'!A:D,3,FALSE),"")</f>
        <v/>
      </c>
      <c r="K52" s="3" t="str">
        <f>IFERROR(VLOOKUP(A52,'Background Data'!A:D,4,FALSE),"")</f>
        <v/>
      </c>
    </row>
    <row r="53" spans="1:11" x14ac:dyDescent="0.35">
      <c r="A53" s="7"/>
      <c r="B53" s="7"/>
      <c r="C53" s="21" t="str">
        <f t="shared" si="0"/>
        <v/>
      </c>
      <c r="D53" s="26" t="e">
        <f t="shared" si="1"/>
        <v>#VALUE!</v>
      </c>
      <c r="E53" s="24" t="str">
        <f t="shared" si="6"/>
        <v/>
      </c>
      <c r="F53" s="24" t="str">
        <f t="shared" si="3"/>
        <v/>
      </c>
      <c r="G53" s="24" t="str">
        <f t="shared" si="4"/>
        <v/>
      </c>
      <c r="H53" s="24" t="str">
        <f t="shared" si="5"/>
        <v/>
      </c>
      <c r="I53" s="25" t="str">
        <f>IFERROR(VLOOKUP(A53,'Background Data'!A:D,2,FALSE),"")</f>
        <v/>
      </c>
      <c r="J53" s="25" t="str">
        <f>IFERROR(VLOOKUP(A53,'Background Data'!A:D,3,FALSE),"")</f>
        <v/>
      </c>
      <c r="K53" s="4" t="str">
        <f>IFERROR(VLOOKUP(A53,'Background Data'!A:D,4,FALSE),"")</f>
        <v/>
      </c>
    </row>
    <row r="54" spans="1:11" x14ac:dyDescent="0.35">
      <c r="A54" s="7"/>
      <c r="B54" s="7"/>
      <c r="C54" s="21" t="str">
        <f t="shared" si="0"/>
        <v/>
      </c>
      <c r="D54" s="26" t="e">
        <f t="shared" si="1"/>
        <v>#VALUE!</v>
      </c>
      <c r="E54" s="24" t="str">
        <f t="shared" si="6"/>
        <v/>
      </c>
      <c r="F54" s="24" t="str">
        <f t="shared" si="3"/>
        <v/>
      </c>
      <c r="G54" s="24" t="str">
        <f t="shared" si="4"/>
        <v/>
      </c>
      <c r="H54" s="24" t="str">
        <f t="shared" si="5"/>
        <v/>
      </c>
      <c r="I54" s="25" t="str">
        <f>IFERROR(VLOOKUP(A54,'Background Data'!A:D,2,FALSE),"")</f>
        <v/>
      </c>
      <c r="J54" s="25" t="str">
        <f>IFERROR(VLOOKUP(A54,'Background Data'!A:D,3,FALSE),"")</f>
        <v/>
      </c>
      <c r="K54" s="3" t="str">
        <f>IFERROR(VLOOKUP(A54,'Background Data'!A:D,4,FALSE),"")</f>
        <v/>
      </c>
    </row>
    <row r="55" spans="1:11" x14ac:dyDescent="0.35">
      <c r="A55" s="7"/>
      <c r="B55" s="7"/>
      <c r="C55" s="21" t="str">
        <f t="shared" si="0"/>
        <v/>
      </c>
      <c r="D55" s="26" t="e">
        <f t="shared" si="1"/>
        <v>#VALUE!</v>
      </c>
      <c r="E55" s="24" t="str">
        <f t="shared" si="6"/>
        <v/>
      </c>
      <c r="F55" s="24" t="str">
        <f t="shared" si="3"/>
        <v/>
      </c>
      <c r="G55" s="24" t="str">
        <f t="shared" si="4"/>
        <v/>
      </c>
      <c r="H55" s="24" t="str">
        <f t="shared" si="5"/>
        <v/>
      </c>
      <c r="I55" s="25" t="str">
        <f>IFERROR(VLOOKUP(A55,'Background Data'!A:D,2,FALSE),"")</f>
        <v/>
      </c>
      <c r="J55" s="25" t="str">
        <f>IFERROR(VLOOKUP(A55,'Background Data'!A:D,3,FALSE),"")</f>
        <v/>
      </c>
      <c r="K55" s="3" t="str">
        <f>IFERROR(VLOOKUP(A55,'Background Data'!A:D,4,FALSE),"")</f>
        <v/>
      </c>
    </row>
    <row r="56" spans="1:11" x14ac:dyDescent="0.35">
      <c r="A56" s="7"/>
      <c r="B56" s="7"/>
      <c r="C56" s="21" t="str">
        <f t="shared" si="0"/>
        <v/>
      </c>
      <c r="D56" s="26" t="e">
        <f t="shared" si="1"/>
        <v>#VALUE!</v>
      </c>
      <c r="E56" s="24" t="str">
        <f t="shared" si="6"/>
        <v/>
      </c>
      <c r="F56" s="24" t="str">
        <f t="shared" si="3"/>
        <v/>
      </c>
      <c r="G56" s="24" t="str">
        <f t="shared" si="4"/>
        <v/>
      </c>
      <c r="H56" s="24" t="str">
        <f t="shared" si="5"/>
        <v/>
      </c>
      <c r="I56" s="25" t="str">
        <f>IFERROR(VLOOKUP(A56,'Background Data'!A:D,2,FALSE),"")</f>
        <v/>
      </c>
      <c r="J56" s="25" t="str">
        <f>IFERROR(VLOOKUP(A56,'Background Data'!A:D,3,FALSE),"")</f>
        <v/>
      </c>
      <c r="K56" s="3" t="str">
        <f>IFERROR(VLOOKUP(A56,'Background Data'!A:D,4,FALSE),"")</f>
        <v/>
      </c>
    </row>
    <row r="57" spans="1:11" x14ac:dyDescent="0.35">
      <c r="A57" s="7"/>
      <c r="B57" s="7"/>
      <c r="C57" s="21" t="str">
        <f t="shared" si="0"/>
        <v/>
      </c>
      <c r="D57" s="26" t="e">
        <f t="shared" si="1"/>
        <v>#VALUE!</v>
      </c>
      <c r="E57" s="24" t="str">
        <f t="shared" si="6"/>
        <v/>
      </c>
      <c r="F57" s="24" t="str">
        <f t="shared" si="3"/>
        <v/>
      </c>
      <c r="G57" s="24" t="str">
        <f t="shared" si="4"/>
        <v/>
      </c>
      <c r="H57" s="24" t="str">
        <f t="shared" si="5"/>
        <v/>
      </c>
      <c r="I57" s="25" t="str">
        <f>IFERROR(VLOOKUP(A57,'Background Data'!A:D,2,FALSE),"")</f>
        <v/>
      </c>
      <c r="J57" s="25" t="str">
        <f>IFERROR(VLOOKUP(A57,'Background Data'!A:D,3,FALSE),"")</f>
        <v/>
      </c>
      <c r="K57" s="3" t="str">
        <f>IFERROR(VLOOKUP(A57,'Background Data'!A:D,4,FALSE),"")</f>
        <v/>
      </c>
    </row>
    <row r="58" spans="1:11" x14ac:dyDescent="0.35">
      <c r="A58" s="7"/>
      <c r="B58" s="7"/>
      <c r="C58" s="21" t="str">
        <f t="shared" si="0"/>
        <v/>
      </c>
      <c r="D58" s="26" t="e">
        <f t="shared" si="1"/>
        <v>#VALUE!</v>
      </c>
      <c r="E58" s="24" t="str">
        <f t="shared" si="6"/>
        <v/>
      </c>
      <c r="F58" s="24" t="str">
        <f t="shared" si="3"/>
        <v/>
      </c>
      <c r="G58" s="24" t="str">
        <f t="shared" si="4"/>
        <v/>
      </c>
      <c r="H58" s="24" t="str">
        <f t="shared" si="5"/>
        <v/>
      </c>
      <c r="I58" s="25" t="str">
        <f>IFERROR(VLOOKUP(A58,'Background Data'!A:D,2,FALSE),"")</f>
        <v/>
      </c>
      <c r="J58" s="25" t="str">
        <f>IFERROR(VLOOKUP(A58,'Background Data'!A:D,3,FALSE),"")</f>
        <v/>
      </c>
      <c r="K58" s="4" t="str">
        <f>IFERROR(VLOOKUP(A58,'Background Data'!A:D,4,FALSE),"")</f>
        <v/>
      </c>
    </row>
    <row r="59" spans="1:11" x14ac:dyDescent="0.35">
      <c r="A59" s="7"/>
      <c r="B59" s="7"/>
      <c r="C59" s="21" t="str">
        <f t="shared" si="0"/>
        <v/>
      </c>
      <c r="D59" s="26" t="e">
        <f t="shared" si="1"/>
        <v>#VALUE!</v>
      </c>
      <c r="E59" s="24" t="str">
        <f t="shared" si="6"/>
        <v/>
      </c>
      <c r="F59" s="24" t="str">
        <f t="shared" si="3"/>
        <v/>
      </c>
      <c r="G59" s="24" t="str">
        <f t="shared" si="4"/>
        <v/>
      </c>
      <c r="H59" s="24" t="str">
        <f t="shared" si="5"/>
        <v/>
      </c>
      <c r="I59" s="25" t="str">
        <f>IFERROR(VLOOKUP(A59,'Background Data'!A:D,2,FALSE),"")</f>
        <v/>
      </c>
      <c r="J59" s="25" t="str">
        <f>IFERROR(VLOOKUP(A59,'Background Data'!A:D,3,FALSE),"")</f>
        <v/>
      </c>
      <c r="K59" s="3" t="str">
        <f>IFERROR(VLOOKUP(A59,'Background Data'!A:D,4,FALSE),"")</f>
        <v/>
      </c>
    </row>
    <row r="60" spans="1:11" x14ac:dyDescent="0.35">
      <c r="A60" s="7"/>
      <c r="B60" s="7"/>
      <c r="C60" s="21" t="str">
        <f t="shared" si="0"/>
        <v/>
      </c>
      <c r="D60" s="26" t="e">
        <f t="shared" si="1"/>
        <v>#VALUE!</v>
      </c>
      <c r="E60" s="24" t="str">
        <f t="shared" si="6"/>
        <v/>
      </c>
      <c r="F60" s="24" t="str">
        <f t="shared" si="3"/>
        <v/>
      </c>
      <c r="G60" s="24" t="str">
        <f t="shared" si="4"/>
        <v/>
      </c>
      <c r="H60" s="24" t="str">
        <f t="shared" si="5"/>
        <v/>
      </c>
      <c r="I60" s="25" t="str">
        <f>IFERROR(VLOOKUP(A60,'Background Data'!A:D,2,FALSE),"")</f>
        <v/>
      </c>
      <c r="J60" s="25" t="str">
        <f>IFERROR(VLOOKUP(A60,'Background Data'!A:D,3,FALSE),"")</f>
        <v/>
      </c>
      <c r="K60" s="3" t="str">
        <f>IFERROR(VLOOKUP(A60,'Background Data'!A:D,4,FALSE),"")</f>
        <v/>
      </c>
    </row>
    <row r="61" spans="1:11" x14ac:dyDescent="0.35">
      <c r="A61" s="7"/>
      <c r="B61" s="7"/>
      <c r="C61" s="21" t="str">
        <f t="shared" si="0"/>
        <v/>
      </c>
      <c r="D61" s="26" t="e">
        <f t="shared" si="1"/>
        <v>#VALUE!</v>
      </c>
      <c r="E61" s="24" t="str">
        <f t="shared" si="6"/>
        <v/>
      </c>
      <c r="F61" s="24" t="str">
        <f t="shared" si="3"/>
        <v/>
      </c>
      <c r="G61" s="24" t="str">
        <f t="shared" si="4"/>
        <v/>
      </c>
      <c r="H61" s="24" t="str">
        <f t="shared" si="5"/>
        <v/>
      </c>
      <c r="I61" s="25" t="str">
        <f>IFERROR(VLOOKUP(A61,'Background Data'!A:D,2,FALSE),"")</f>
        <v/>
      </c>
      <c r="J61" s="25" t="str">
        <f>IFERROR(VLOOKUP(A61,'Background Data'!A:D,3,FALSE),"")</f>
        <v/>
      </c>
      <c r="K61" s="3" t="str">
        <f>IFERROR(VLOOKUP(A61,'Background Data'!A:D,4,FALSE),"")</f>
        <v/>
      </c>
    </row>
    <row r="62" spans="1:11" x14ac:dyDescent="0.35">
      <c r="A62" s="7"/>
      <c r="B62" s="7"/>
      <c r="C62" s="21" t="str">
        <f t="shared" si="0"/>
        <v/>
      </c>
      <c r="D62" s="26" t="e">
        <f t="shared" si="1"/>
        <v>#VALUE!</v>
      </c>
      <c r="E62" s="24" t="str">
        <f t="shared" si="6"/>
        <v/>
      </c>
      <c r="F62" s="24" t="str">
        <f t="shared" si="3"/>
        <v/>
      </c>
      <c r="G62" s="24" t="str">
        <f t="shared" si="4"/>
        <v/>
      </c>
      <c r="H62" s="24" t="str">
        <f t="shared" si="5"/>
        <v/>
      </c>
      <c r="I62" s="25" t="str">
        <f>IFERROR(VLOOKUP(A62,'Background Data'!A:D,2,FALSE),"")</f>
        <v/>
      </c>
      <c r="J62" s="25" t="str">
        <f>IFERROR(VLOOKUP(A62,'Background Data'!A:D,3,FALSE),"")</f>
        <v/>
      </c>
      <c r="K62" s="3" t="str">
        <f>IFERROR(VLOOKUP(A62,'Background Data'!A:D,4,FALSE),"")</f>
        <v/>
      </c>
    </row>
    <row r="63" spans="1:11" x14ac:dyDescent="0.35">
      <c r="A63" s="7"/>
      <c r="B63" s="7"/>
      <c r="C63" s="21" t="str">
        <f t="shared" si="0"/>
        <v/>
      </c>
      <c r="D63" s="26" t="e">
        <f t="shared" si="1"/>
        <v>#VALUE!</v>
      </c>
      <c r="E63" s="24" t="str">
        <f t="shared" si="6"/>
        <v/>
      </c>
      <c r="F63" s="24" t="str">
        <f t="shared" si="3"/>
        <v/>
      </c>
      <c r="G63" s="24" t="str">
        <f t="shared" si="4"/>
        <v/>
      </c>
      <c r="H63" s="24" t="str">
        <f t="shared" si="5"/>
        <v/>
      </c>
      <c r="I63" s="25" t="str">
        <f>IFERROR(VLOOKUP(A63,'Background Data'!A:D,2,FALSE),"")</f>
        <v/>
      </c>
      <c r="J63" s="25" t="str">
        <f>IFERROR(VLOOKUP(A63,'Background Data'!A:D,3,FALSE),"")</f>
        <v/>
      </c>
      <c r="K63" s="4" t="str">
        <f>IFERROR(VLOOKUP(A63,'Background Data'!A:D,4,FALSE),"")</f>
        <v/>
      </c>
    </row>
    <row r="64" spans="1:11" x14ac:dyDescent="0.35">
      <c r="A64" s="7"/>
      <c r="B64" s="7"/>
      <c r="C64" s="21" t="str">
        <f t="shared" si="0"/>
        <v/>
      </c>
      <c r="D64" s="26" t="e">
        <f t="shared" si="1"/>
        <v>#VALUE!</v>
      </c>
      <c r="E64" s="24" t="str">
        <f t="shared" si="6"/>
        <v/>
      </c>
      <c r="F64" s="24" t="str">
        <f t="shared" si="3"/>
        <v/>
      </c>
      <c r="G64" s="24" t="str">
        <f t="shared" si="4"/>
        <v/>
      </c>
      <c r="H64" s="24" t="str">
        <f t="shared" si="5"/>
        <v/>
      </c>
      <c r="I64" s="25" t="str">
        <f>IFERROR(VLOOKUP(A64,'Background Data'!A:D,2,FALSE),"")</f>
        <v/>
      </c>
      <c r="J64" s="25" t="str">
        <f>IFERROR(VLOOKUP(A64,'Background Data'!A:D,3,FALSE),"")</f>
        <v/>
      </c>
      <c r="K64" s="3" t="str">
        <f>IFERROR(VLOOKUP(A64,'Background Data'!A:D,4,FALSE),"")</f>
        <v/>
      </c>
    </row>
    <row r="65" spans="1:11" x14ac:dyDescent="0.35">
      <c r="A65" s="7"/>
      <c r="B65" s="7"/>
      <c r="C65" s="21" t="str">
        <f t="shared" si="0"/>
        <v/>
      </c>
      <c r="D65" s="26" t="e">
        <f t="shared" si="1"/>
        <v>#VALUE!</v>
      </c>
      <c r="E65" s="24" t="str">
        <f t="shared" si="6"/>
        <v/>
      </c>
      <c r="F65" s="24" t="str">
        <f t="shared" si="3"/>
        <v/>
      </c>
      <c r="G65" s="24" t="str">
        <f t="shared" si="4"/>
        <v/>
      </c>
      <c r="H65" s="24" t="str">
        <f t="shared" si="5"/>
        <v/>
      </c>
      <c r="I65" s="25" t="str">
        <f>IFERROR(VLOOKUP(A65,'Background Data'!A:D,2,FALSE),"")</f>
        <v/>
      </c>
      <c r="J65" s="25" t="str">
        <f>IFERROR(VLOOKUP(A65,'Background Data'!A:D,3,FALSE),"")</f>
        <v/>
      </c>
      <c r="K65" s="3" t="str">
        <f>IFERROR(VLOOKUP(A65,'Background Data'!A:D,4,FALSE),"")</f>
        <v/>
      </c>
    </row>
    <row r="66" spans="1:11" x14ac:dyDescent="0.35">
      <c r="A66" s="7"/>
      <c r="B66" s="7"/>
      <c r="C66" s="21" t="str">
        <f t="shared" si="0"/>
        <v/>
      </c>
      <c r="D66" s="26" t="e">
        <f t="shared" si="1"/>
        <v>#VALUE!</v>
      </c>
      <c r="E66" s="24" t="str">
        <f t="shared" si="6"/>
        <v/>
      </c>
      <c r="F66" s="24" t="str">
        <f t="shared" si="3"/>
        <v/>
      </c>
      <c r="G66" s="24" t="str">
        <f t="shared" si="4"/>
        <v/>
      </c>
      <c r="H66" s="24" t="str">
        <f t="shared" si="5"/>
        <v/>
      </c>
      <c r="I66" s="25" t="str">
        <f>IFERROR(VLOOKUP(A66,'Background Data'!A:D,2,FALSE),"")</f>
        <v/>
      </c>
      <c r="J66" s="25" t="str">
        <f>IFERROR(VLOOKUP(A66,'Background Data'!A:D,3,FALSE),"")</f>
        <v/>
      </c>
      <c r="K66" s="3" t="str">
        <f>IFERROR(VLOOKUP(A66,'Background Data'!A:D,4,FALSE),"")</f>
        <v/>
      </c>
    </row>
    <row r="67" spans="1:11" x14ac:dyDescent="0.35">
      <c r="A67" s="7"/>
      <c r="B67" s="7"/>
      <c r="C67" s="21" t="str">
        <f t="shared" si="0"/>
        <v/>
      </c>
      <c r="D67" s="26" t="e">
        <f t="shared" si="1"/>
        <v>#VALUE!</v>
      </c>
      <c r="E67" s="24" t="str">
        <f t="shared" si="6"/>
        <v/>
      </c>
      <c r="F67" s="24" t="str">
        <f t="shared" si="3"/>
        <v/>
      </c>
      <c r="G67" s="24" t="str">
        <f t="shared" si="4"/>
        <v/>
      </c>
      <c r="H67" s="24" t="str">
        <f t="shared" si="5"/>
        <v/>
      </c>
      <c r="I67" s="25" t="str">
        <f>IFERROR(VLOOKUP(A67,'Background Data'!A:D,2,FALSE),"")</f>
        <v/>
      </c>
      <c r="J67" s="25" t="str">
        <f>IFERROR(VLOOKUP(A67,'Background Data'!A:D,3,FALSE),"")</f>
        <v/>
      </c>
      <c r="K67" s="3" t="str">
        <f>IFERROR(VLOOKUP(A67,'Background Data'!A:D,4,FALSE),"")</f>
        <v/>
      </c>
    </row>
    <row r="68" spans="1:11" x14ac:dyDescent="0.35">
      <c r="A68" s="7"/>
      <c r="B68" s="7"/>
      <c r="C68" s="21" t="str">
        <f t="shared" ref="C68:C100" si="7">IFERROR(D68/37.5,"")</f>
        <v/>
      </c>
      <c r="D68" s="26" t="e">
        <f t="shared" ref="D68:D100" si="8">E68*24</f>
        <v>#VALUE!</v>
      </c>
      <c r="E68" s="24" t="str">
        <f t="shared" si="6"/>
        <v/>
      </c>
      <c r="F68" s="24" t="str">
        <f t="shared" ref="F68:F100" si="9">IFERROR(MROUND((I68+J68)*B68,"0:05"),"")</f>
        <v/>
      </c>
      <c r="G68" s="24" t="str">
        <f t="shared" ref="G68:G100" si="10">IFERROR(((I68+J68)*12)*B68,"")</f>
        <v/>
      </c>
      <c r="H68" s="24" t="str">
        <f t="shared" ref="H68:H100" si="11">IFERROR(((I68+J68)*K68)*B68,"")</f>
        <v/>
      </c>
      <c r="I68" s="25" t="str">
        <f>IFERROR(VLOOKUP(A68,'Background Data'!A:D,2,FALSE),"")</f>
        <v/>
      </c>
      <c r="J68" s="25" t="str">
        <f>IFERROR(VLOOKUP(A68,'Background Data'!A:D,3,FALSE),"")</f>
        <v/>
      </c>
      <c r="K68" s="4" t="str">
        <f>IFERROR(VLOOKUP(A68,'Background Data'!A:D,4,FALSE),"")</f>
        <v/>
      </c>
    </row>
    <row r="69" spans="1:11" x14ac:dyDescent="0.35">
      <c r="A69" s="7"/>
      <c r="B69" s="7"/>
      <c r="C69" s="21" t="str">
        <f t="shared" si="7"/>
        <v/>
      </c>
      <c r="D69" s="26" t="e">
        <f t="shared" si="8"/>
        <v>#VALUE!</v>
      </c>
      <c r="E69" s="24" t="str">
        <f t="shared" si="6"/>
        <v/>
      </c>
      <c r="F69" s="24" t="str">
        <f t="shared" si="9"/>
        <v/>
      </c>
      <c r="G69" s="24" t="str">
        <f t="shared" si="10"/>
        <v/>
      </c>
      <c r="H69" s="24" t="str">
        <f t="shared" si="11"/>
        <v/>
      </c>
      <c r="I69" s="25" t="str">
        <f>IFERROR(VLOOKUP(A69,'Background Data'!A:D,2,FALSE),"")</f>
        <v/>
      </c>
      <c r="J69" s="25" t="str">
        <f>IFERROR(VLOOKUP(A69,'Background Data'!A:D,3,FALSE),"")</f>
        <v/>
      </c>
      <c r="K69" s="3" t="str">
        <f>IFERROR(VLOOKUP(A69,'Background Data'!A:D,4,FALSE),"")</f>
        <v/>
      </c>
    </row>
    <row r="70" spans="1:11" x14ac:dyDescent="0.35">
      <c r="A70" s="7"/>
      <c r="B70" s="7"/>
      <c r="C70" s="21" t="str">
        <f t="shared" si="7"/>
        <v/>
      </c>
      <c r="D70" s="26" t="e">
        <f t="shared" si="8"/>
        <v>#VALUE!</v>
      </c>
      <c r="E70" s="24" t="str">
        <f t="shared" si="6"/>
        <v/>
      </c>
      <c r="F70" s="24" t="str">
        <f t="shared" si="9"/>
        <v/>
      </c>
      <c r="G70" s="24" t="str">
        <f t="shared" si="10"/>
        <v/>
      </c>
      <c r="H70" s="24" t="str">
        <f t="shared" si="11"/>
        <v/>
      </c>
      <c r="I70" s="25" t="str">
        <f>IFERROR(VLOOKUP(A70,'Background Data'!A:D,2,FALSE),"")</f>
        <v/>
      </c>
      <c r="J70" s="25" t="str">
        <f>IFERROR(VLOOKUP(A70,'Background Data'!A:D,3,FALSE),"")</f>
        <v/>
      </c>
      <c r="K70" s="3" t="str">
        <f>IFERROR(VLOOKUP(A70,'Background Data'!A:D,4,FALSE),"")</f>
        <v/>
      </c>
    </row>
    <row r="71" spans="1:11" x14ac:dyDescent="0.35">
      <c r="A71" s="7"/>
      <c r="B71" s="7"/>
      <c r="C71" s="21" t="str">
        <f t="shared" si="7"/>
        <v/>
      </c>
      <c r="D71" s="26" t="e">
        <f t="shared" si="8"/>
        <v>#VALUE!</v>
      </c>
      <c r="E71" s="24" t="str">
        <f t="shared" si="6"/>
        <v/>
      </c>
      <c r="F71" s="24" t="str">
        <f t="shared" si="9"/>
        <v/>
      </c>
      <c r="G71" s="24" t="str">
        <f t="shared" si="10"/>
        <v/>
      </c>
      <c r="H71" s="24" t="str">
        <f t="shared" si="11"/>
        <v/>
      </c>
      <c r="I71" s="25" t="str">
        <f>IFERROR(VLOOKUP(A71,'Background Data'!A:D,2,FALSE),"")</f>
        <v/>
      </c>
      <c r="J71" s="25" t="str">
        <f>IFERROR(VLOOKUP(A71,'Background Data'!A:D,3,FALSE),"")</f>
        <v/>
      </c>
      <c r="K71" s="3" t="str">
        <f>IFERROR(VLOOKUP(A71,'Background Data'!A:D,4,FALSE),"")</f>
        <v/>
      </c>
    </row>
    <row r="72" spans="1:11" x14ac:dyDescent="0.35">
      <c r="A72" s="7"/>
      <c r="B72" s="7"/>
      <c r="C72" s="21" t="str">
        <f t="shared" si="7"/>
        <v/>
      </c>
      <c r="D72" s="26" t="e">
        <f t="shared" si="8"/>
        <v>#VALUE!</v>
      </c>
      <c r="E72" s="24" t="str">
        <f t="shared" si="6"/>
        <v/>
      </c>
      <c r="F72" s="24" t="str">
        <f t="shared" si="9"/>
        <v/>
      </c>
      <c r="G72" s="24" t="str">
        <f t="shared" si="10"/>
        <v/>
      </c>
      <c r="H72" s="24" t="str">
        <f t="shared" si="11"/>
        <v/>
      </c>
      <c r="I72" s="25" t="str">
        <f>IFERROR(VLOOKUP(A72,'Background Data'!A:D,2,FALSE),"")</f>
        <v/>
      </c>
      <c r="J72" s="25" t="str">
        <f>IFERROR(VLOOKUP(A72,'Background Data'!A:D,3,FALSE),"")</f>
        <v/>
      </c>
      <c r="K72" s="3" t="str">
        <f>IFERROR(VLOOKUP(A72,'Background Data'!A:D,4,FALSE),"")</f>
        <v/>
      </c>
    </row>
    <row r="73" spans="1:11" x14ac:dyDescent="0.35">
      <c r="A73" s="7"/>
      <c r="B73" s="7"/>
      <c r="C73" s="21" t="str">
        <f t="shared" si="7"/>
        <v/>
      </c>
      <c r="D73" s="26" t="e">
        <f t="shared" si="8"/>
        <v>#VALUE!</v>
      </c>
      <c r="E73" s="24" t="str">
        <f t="shared" ref="E73:E100" si="12">IFERROR(MROUND(G73/52,"0:10"),"")</f>
        <v/>
      </c>
      <c r="F73" s="24" t="str">
        <f t="shared" si="9"/>
        <v/>
      </c>
      <c r="G73" s="24" t="str">
        <f t="shared" si="10"/>
        <v/>
      </c>
      <c r="H73" s="24" t="str">
        <f t="shared" si="11"/>
        <v/>
      </c>
      <c r="I73" s="25" t="str">
        <f>IFERROR(VLOOKUP(A73,'Background Data'!A:D,2,FALSE),"")</f>
        <v/>
      </c>
      <c r="J73" s="25" t="str">
        <f>IFERROR(VLOOKUP(A73,'Background Data'!A:D,3,FALSE),"")</f>
        <v/>
      </c>
      <c r="K73" s="4" t="str">
        <f>IFERROR(VLOOKUP(A73,'Background Data'!A:D,4,FALSE),"")</f>
        <v/>
      </c>
    </row>
    <row r="74" spans="1:11" x14ac:dyDescent="0.35">
      <c r="A74" s="7"/>
      <c r="B74" s="7"/>
      <c r="C74" s="21" t="str">
        <f t="shared" si="7"/>
        <v/>
      </c>
      <c r="D74" s="26" t="e">
        <f t="shared" si="8"/>
        <v>#VALUE!</v>
      </c>
      <c r="E74" s="24" t="str">
        <f t="shared" si="12"/>
        <v/>
      </c>
      <c r="F74" s="24" t="str">
        <f t="shared" si="9"/>
        <v/>
      </c>
      <c r="G74" s="24" t="str">
        <f t="shared" si="10"/>
        <v/>
      </c>
      <c r="H74" s="24" t="str">
        <f t="shared" si="11"/>
        <v/>
      </c>
      <c r="I74" s="25" t="str">
        <f>IFERROR(VLOOKUP(A74,'Background Data'!A:D,2,FALSE),"")</f>
        <v/>
      </c>
      <c r="J74" s="25" t="str">
        <f>IFERROR(VLOOKUP(A74,'Background Data'!A:D,3,FALSE),"")</f>
        <v/>
      </c>
      <c r="K74" s="3" t="str">
        <f>IFERROR(VLOOKUP(A74,'Background Data'!A:D,4,FALSE),"")</f>
        <v/>
      </c>
    </row>
    <row r="75" spans="1:11" x14ac:dyDescent="0.35">
      <c r="A75" s="7"/>
      <c r="B75" s="7"/>
      <c r="C75" s="21" t="str">
        <f t="shared" si="7"/>
        <v/>
      </c>
      <c r="D75" s="26" t="e">
        <f t="shared" si="8"/>
        <v>#VALUE!</v>
      </c>
      <c r="E75" s="24" t="str">
        <f t="shared" si="12"/>
        <v/>
      </c>
      <c r="F75" s="24" t="str">
        <f t="shared" si="9"/>
        <v/>
      </c>
      <c r="G75" s="24" t="str">
        <f t="shared" si="10"/>
        <v/>
      </c>
      <c r="H75" s="24" t="str">
        <f t="shared" si="11"/>
        <v/>
      </c>
      <c r="I75" s="25" t="str">
        <f>IFERROR(VLOOKUP(A75,'Background Data'!A:D,2,FALSE),"")</f>
        <v/>
      </c>
      <c r="J75" s="25" t="str">
        <f>IFERROR(VLOOKUP(A75,'Background Data'!A:D,3,FALSE),"")</f>
        <v/>
      </c>
      <c r="K75" s="3" t="str">
        <f>IFERROR(VLOOKUP(A75,'Background Data'!A:D,4,FALSE),"")</f>
        <v/>
      </c>
    </row>
    <row r="76" spans="1:11" x14ac:dyDescent="0.35">
      <c r="A76" s="7"/>
      <c r="B76" s="7"/>
      <c r="C76" s="21" t="str">
        <f t="shared" si="7"/>
        <v/>
      </c>
      <c r="D76" s="26" t="e">
        <f t="shared" si="8"/>
        <v>#VALUE!</v>
      </c>
      <c r="E76" s="24" t="str">
        <f t="shared" si="12"/>
        <v/>
      </c>
      <c r="F76" s="24" t="str">
        <f t="shared" si="9"/>
        <v/>
      </c>
      <c r="G76" s="24" t="str">
        <f t="shared" si="10"/>
        <v/>
      </c>
      <c r="H76" s="24" t="str">
        <f t="shared" si="11"/>
        <v/>
      </c>
      <c r="I76" s="25" t="str">
        <f>IFERROR(VLOOKUP(A76,'Background Data'!A:D,2,FALSE),"")</f>
        <v/>
      </c>
      <c r="J76" s="25" t="str">
        <f>IFERROR(VLOOKUP(A76,'Background Data'!A:D,3,FALSE),"")</f>
        <v/>
      </c>
      <c r="K76" s="3" t="str">
        <f>IFERROR(VLOOKUP(A76,'Background Data'!A:D,4,FALSE),"")</f>
        <v/>
      </c>
    </row>
    <row r="77" spans="1:11" x14ac:dyDescent="0.35">
      <c r="A77" s="7"/>
      <c r="B77" s="7"/>
      <c r="C77" s="21" t="str">
        <f t="shared" si="7"/>
        <v/>
      </c>
      <c r="D77" s="26" t="e">
        <f t="shared" si="8"/>
        <v>#VALUE!</v>
      </c>
      <c r="E77" s="24" t="str">
        <f t="shared" si="12"/>
        <v/>
      </c>
      <c r="F77" s="24" t="str">
        <f t="shared" si="9"/>
        <v/>
      </c>
      <c r="G77" s="24" t="str">
        <f t="shared" si="10"/>
        <v/>
      </c>
      <c r="H77" s="24" t="str">
        <f t="shared" si="11"/>
        <v/>
      </c>
      <c r="I77" s="25" t="str">
        <f>IFERROR(VLOOKUP(A77,'Background Data'!A:D,2,FALSE),"")</f>
        <v/>
      </c>
      <c r="J77" s="25" t="str">
        <f>IFERROR(VLOOKUP(A77,'Background Data'!A:D,3,FALSE),"")</f>
        <v/>
      </c>
      <c r="K77" s="3" t="str">
        <f>IFERROR(VLOOKUP(A77,'Background Data'!A:D,4,FALSE),"")</f>
        <v/>
      </c>
    </row>
    <row r="78" spans="1:11" x14ac:dyDescent="0.35">
      <c r="A78" s="7"/>
      <c r="B78" s="7"/>
      <c r="C78" s="21" t="str">
        <f t="shared" si="7"/>
        <v/>
      </c>
      <c r="D78" s="26" t="e">
        <f t="shared" si="8"/>
        <v>#VALUE!</v>
      </c>
      <c r="E78" s="24" t="str">
        <f t="shared" si="12"/>
        <v/>
      </c>
      <c r="F78" s="24" t="str">
        <f t="shared" si="9"/>
        <v/>
      </c>
      <c r="G78" s="24" t="str">
        <f t="shared" si="10"/>
        <v/>
      </c>
      <c r="H78" s="24" t="str">
        <f t="shared" si="11"/>
        <v/>
      </c>
      <c r="I78" s="25" t="str">
        <f>IFERROR(VLOOKUP(A78,'Background Data'!A:D,2,FALSE),"")</f>
        <v/>
      </c>
      <c r="J78" s="25" t="str">
        <f>IFERROR(VLOOKUP(A78,'Background Data'!A:D,3,FALSE),"")</f>
        <v/>
      </c>
      <c r="K78" s="4" t="str">
        <f>IFERROR(VLOOKUP(A78,'Background Data'!A:D,4,FALSE),"")</f>
        <v/>
      </c>
    </row>
    <row r="79" spans="1:11" x14ac:dyDescent="0.35">
      <c r="A79" s="7"/>
      <c r="B79" s="7"/>
      <c r="C79" s="21" t="str">
        <f t="shared" si="7"/>
        <v/>
      </c>
      <c r="D79" s="26" t="e">
        <f t="shared" si="8"/>
        <v>#VALUE!</v>
      </c>
      <c r="E79" s="24" t="str">
        <f t="shared" si="12"/>
        <v/>
      </c>
      <c r="F79" s="24" t="str">
        <f t="shared" si="9"/>
        <v/>
      </c>
      <c r="G79" s="24" t="str">
        <f t="shared" si="10"/>
        <v/>
      </c>
      <c r="H79" s="24" t="str">
        <f t="shared" si="11"/>
        <v/>
      </c>
      <c r="I79" s="25" t="str">
        <f>IFERROR(VLOOKUP(A79,'Background Data'!A:D,2,FALSE),"")</f>
        <v/>
      </c>
      <c r="J79" s="25" t="str">
        <f>IFERROR(VLOOKUP(A79,'Background Data'!A:D,3,FALSE),"")</f>
        <v/>
      </c>
      <c r="K79" s="3" t="str">
        <f>IFERROR(VLOOKUP(A79,'Background Data'!A:D,4,FALSE),"")</f>
        <v/>
      </c>
    </row>
    <row r="80" spans="1:11" x14ac:dyDescent="0.35">
      <c r="A80" s="7"/>
      <c r="B80" s="7"/>
      <c r="C80" s="21" t="str">
        <f t="shared" si="7"/>
        <v/>
      </c>
      <c r="D80" s="26" t="e">
        <f t="shared" si="8"/>
        <v>#VALUE!</v>
      </c>
      <c r="E80" s="24" t="str">
        <f t="shared" si="12"/>
        <v/>
      </c>
      <c r="F80" s="24" t="str">
        <f t="shared" si="9"/>
        <v/>
      </c>
      <c r="G80" s="24" t="str">
        <f t="shared" si="10"/>
        <v/>
      </c>
      <c r="H80" s="24" t="str">
        <f t="shared" si="11"/>
        <v/>
      </c>
      <c r="I80" s="25" t="str">
        <f>IFERROR(VLOOKUP(A80,'Background Data'!A:D,2,FALSE),"")</f>
        <v/>
      </c>
      <c r="J80" s="25" t="str">
        <f>IFERROR(VLOOKUP(A80,'Background Data'!A:D,3,FALSE),"")</f>
        <v/>
      </c>
      <c r="K80" s="3" t="str">
        <f>IFERROR(VLOOKUP(A80,'Background Data'!A:D,4,FALSE),"")</f>
        <v/>
      </c>
    </row>
    <row r="81" spans="1:11" x14ac:dyDescent="0.35">
      <c r="A81" s="7"/>
      <c r="B81" s="7"/>
      <c r="C81" s="21" t="str">
        <f t="shared" si="7"/>
        <v/>
      </c>
      <c r="D81" s="26" t="e">
        <f t="shared" si="8"/>
        <v>#VALUE!</v>
      </c>
      <c r="E81" s="24" t="str">
        <f t="shared" si="12"/>
        <v/>
      </c>
      <c r="F81" s="24" t="str">
        <f t="shared" si="9"/>
        <v/>
      </c>
      <c r="G81" s="24" t="str">
        <f t="shared" si="10"/>
        <v/>
      </c>
      <c r="H81" s="24" t="str">
        <f t="shared" si="11"/>
        <v/>
      </c>
      <c r="I81" s="25" t="str">
        <f>IFERROR(VLOOKUP(A81,'Background Data'!A:D,2,FALSE),"")</f>
        <v/>
      </c>
      <c r="J81" s="25" t="str">
        <f>IFERROR(VLOOKUP(A81,'Background Data'!A:D,3,FALSE),"")</f>
        <v/>
      </c>
      <c r="K81" s="3" t="str">
        <f>IFERROR(VLOOKUP(A81,'Background Data'!A:D,4,FALSE),"")</f>
        <v/>
      </c>
    </row>
    <row r="82" spans="1:11" x14ac:dyDescent="0.35">
      <c r="A82" s="7"/>
      <c r="B82" s="7"/>
      <c r="C82" s="21" t="str">
        <f t="shared" si="7"/>
        <v/>
      </c>
      <c r="D82" s="26" t="e">
        <f t="shared" si="8"/>
        <v>#VALUE!</v>
      </c>
      <c r="E82" s="24" t="str">
        <f t="shared" si="12"/>
        <v/>
      </c>
      <c r="F82" s="24" t="str">
        <f t="shared" si="9"/>
        <v/>
      </c>
      <c r="G82" s="24" t="str">
        <f t="shared" si="10"/>
        <v/>
      </c>
      <c r="H82" s="24" t="str">
        <f t="shared" si="11"/>
        <v/>
      </c>
      <c r="I82" s="25" t="str">
        <f>IFERROR(VLOOKUP(A82,'Background Data'!A:D,2,FALSE),"")</f>
        <v/>
      </c>
      <c r="J82" s="25" t="str">
        <f>IFERROR(VLOOKUP(A82,'Background Data'!A:D,3,FALSE),"")</f>
        <v/>
      </c>
      <c r="K82" s="3" t="str">
        <f>IFERROR(VLOOKUP(A82,'Background Data'!A:D,4,FALSE),"")</f>
        <v/>
      </c>
    </row>
    <row r="83" spans="1:11" x14ac:dyDescent="0.35">
      <c r="A83" s="7"/>
      <c r="B83" s="7"/>
      <c r="C83" s="21" t="str">
        <f t="shared" si="7"/>
        <v/>
      </c>
      <c r="D83" s="26" t="e">
        <f t="shared" si="8"/>
        <v>#VALUE!</v>
      </c>
      <c r="E83" s="24" t="str">
        <f t="shared" si="12"/>
        <v/>
      </c>
      <c r="F83" s="24" t="str">
        <f t="shared" si="9"/>
        <v/>
      </c>
      <c r="G83" s="24" t="str">
        <f t="shared" si="10"/>
        <v/>
      </c>
      <c r="H83" s="24" t="str">
        <f t="shared" si="11"/>
        <v/>
      </c>
      <c r="I83" s="25" t="str">
        <f>IFERROR(VLOOKUP(A83,'Background Data'!A:D,2,FALSE),"")</f>
        <v/>
      </c>
      <c r="J83" s="25" t="str">
        <f>IFERROR(VLOOKUP(A83,'Background Data'!A:D,3,FALSE),"")</f>
        <v/>
      </c>
      <c r="K83" s="4" t="str">
        <f>IFERROR(VLOOKUP(A83,'Background Data'!A:D,4,FALSE),"")</f>
        <v/>
      </c>
    </row>
    <row r="84" spans="1:11" x14ac:dyDescent="0.35">
      <c r="A84" s="7"/>
      <c r="B84" s="7"/>
      <c r="C84" s="21" t="str">
        <f t="shared" si="7"/>
        <v/>
      </c>
      <c r="D84" s="26" t="e">
        <f t="shared" si="8"/>
        <v>#VALUE!</v>
      </c>
      <c r="E84" s="24" t="str">
        <f t="shared" si="12"/>
        <v/>
      </c>
      <c r="F84" s="24" t="str">
        <f t="shared" si="9"/>
        <v/>
      </c>
      <c r="G84" s="24" t="str">
        <f t="shared" si="10"/>
        <v/>
      </c>
      <c r="H84" s="24" t="str">
        <f t="shared" si="11"/>
        <v/>
      </c>
      <c r="I84" s="25" t="str">
        <f>IFERROR(VLOOKUP(A84,'Background Data'!A:D,2,FALSE),"")</f>
        <v/>
      </c>
      <c r="J84" s="25" t="str">
        <f>IFERROR(VLOOKUP(A84,'Background Data'!A:D,3,FALSE),"")</f>
        <v/>
      </c>
      <c r="K84" s="3" t="str">
        <f>IFERROR(VLOOKUP(A84,'Background Data'!A:D,4,FALSE),"")</f>
        <v/>
      </c>
    </row>
    <row r="85" spans="1:11" x14ac:dyDescent="0.35">
      <c r="A85" s="7"/>
      <c r="B85" s="7"/>
      <c r="C85" s="21" t="str">
        <f t="shared" si="7"/>
        <v/>
      </c>
      <c r="D85" s="26" t="e">
        <f t="shared" si="8"/>
        <v>#VALUE!</v>
      </c>
      <c r="E85" s="24" t="str">
        <f t="shared" si="12"/>
        <v/>
      </c>
      <c r="F85" s="24" t="str">
        <f t="shared" si="9"/>
        <v/>
      </c>
      <c r="G85" s="24" t="str">
        <f t="shared" si="10"/>
        <v/>
      </c>
      <c r="H85" s="24" t="str">
        <f t="shared" si="11"/>
        <v/>
      </c>
      <c r="I85" s="25" t="str">
        <f>IFERROR(VLOOKUP(A85,'Background Data'!A:D,2,FALSE),"")</f>
        <v/>
      </c>
      <c r="J85" s="25" t="str">
        <f>IFERROR(VLOOKUP(A85,'Background Data'!A:D,3,FALSE),"")</f>
        <v/>
      </c>
      <c r="K85" s="3" t="str">
        <f>IFERROR(VLOOKUP(A85,'Background Data'!A:D,4,FALSE),"")</f>
        <v/>
      </c>
    </row>
    <row r="86" spans="1:11" x14ac:dyDescent="0.35">
      <c r="A86" s="7"/>
      <c r="B86" s="7"/>
      <c r="C86" s="21" t="str">
        <f t="shared" si="7"/>
        <v/>
      </c>
      <c r="D86" s="26" t="e">
        <f t="shared" si="8"/>
        <v>#VALUE!</v>
      </c>
      <c r="E86" s="24" t="str">
        <f t="shared" si="12"/>
        <v/>
      </c>
      <c r="F86" s="24" t="str">
        <f t="shared" si="9"/>
        <v/>
      </c>
      <c r="G86" s="24" t="str">
        <f t="shared" si="10"/>
        <v/>
      </c>
      <c r="H86" s="24" t="str">
        <f t="shared" si="11"/>
        <v/>
      </c>
      <c r="I86" s="25" t="str">
        <f>IFERROR(VLOOKUP(A86,'Background Data'!A:D,2,FALSE),"")</f>
        <v/>
      </c>
      <c r="J86" s="25" t="str">
        <f>IFERROR(VLOOKUP(A86,'Background Data'!A:D,3,FALSE),"")</f>
        <v/>
      </c>
      <c r="K86" s="3" t="str">
        <f>IFERROR(VLOOKUP(A86,'Background Data'!A:D,4,FALSE),"")</f>
        <v/>
      </c>
    </row>
    <row r="87" spans="1:11" x14ac:dyDescent="0.35">
      <c r="A87" s="7"/>
      <c r="B87" s="7"/>
      <c r="C87" s="21" t="str">
        <f t="shared" si="7"/>
        <v/>
      </c>
      <c r="D87" s="26" t="e">
        <f t="shared" si="8"/>
        <v>#VALUE!</v>
      </c>
      <c r="E87" s="24" t="str">
        <f t="shared" si="12"/>
        <v/>
      </c>
      <c r="F87" s="24" t="str">
        <f t="shared" si="9"/>
        <v/>
      </c>
      <c r="G87" s="24" t="str">
        <f t="shared" si="10"/>
        <v/>
      </c>
      <c r="H87" s="24" t="str">
        <f t="shared" si="11"/>
        <v/>
      </c>
      <c r="I87" s="25" t="str">
        <f>IFERROR(VLOOKUP(A87,'Background Data'!A:D,2,FALSE),"")</f>
        <v/>
      </c>
      <c r="J87" s="25" t="str">
        <f>IFERROR(VLOOKUP(A87,'Background Data'!A:D,3,FALSE),"")</f>
        <v/>
      </c>
      <c r="K87" s="3" t="str">
        <f>IFERROR(VLOOKUP(A87,'Background Data'!A:D,4,FALSE),"")</f>
        <v/>
      </c>
    </row>
    <row r="88" spans="1:11" x14ac:dyDescent="0.35">
      <c r="A88" s="7"/>
      <c r="B88" s="7"/>
      <c r="C88" s="21" t="str">
        <f t="shared" si="7"/>
        <v/>
      </c>
      <c r="D88" s="26" t="e">
        <f t="shared" si="8"/>
        <v>#VALUE!</v>
      </c>
      <c r="E88" s="24" t="str">
        <f t="shared" si="12"/>
        <v/>
      </c>
      <c r="F88" s="24" t="str">
        <f t="shared" si="9"/>
        <v/>
      </c>
      <c r="G88" s="24" t="str">
        <f t="shared" si="10"/>
        <v/>
      </c>
      <c r="H88" s="24" t="str">
        <f t="shared" si="11"/>
        <v/>
      </c>
      <c r="I88" s="25" t="str">
        <f>IFERROR(VLOOKUP(A88,'Background Data'!A:D,2,FALSE),"")</f>
        <v/>
      </c>
      <c r="J88" s="25" t="str">
        <f>IFERROR(VLOOKUP(A88,'Background Data'!A:D,3,FALSE),"")</f>
        <v/>
      </c>
      <c r="K88" s="4" t="str">
        <f>IFERROR(VLOOKUP(A88,'Background Data'!A:D,4,FALSE),"")</f>
        <v/>
      </c>
    </row>
    <row r="89" spans="1:11" x14ac:dyDescent="0.35">
      <c r="A89" s="7"/>
      <c r="B89" s="7"/>
      <c r="C89" s="21" t="str">
        <f t="shared" si="7"/>
        <v/>
      </c>
      <c r="D89" s="26" t="e">
        <f t="shared" si="8"/>
        <v>#VALUE!</v>
      </c>
      <c r="E89" s="24" t="str">
        <f t="shared" si="12"/>
        <v/>
      </c>
      <c r="F89" s="24" t="str">
        <f t="shared" si="9"/>
        <v/>
      </c>
      <c r="G89" s="24" t="str">
        <f t="shared" si="10"/>
        <v/>
      </c>
      <c r="H89" s="24" t="str">
        <f t="shared" si="11"/>
        <v/>
      </c>
      <c r="I89" s="25" t="str">
        <f>IFERROR(VLOOKUP(A89,'Background Data'!A:D,2,FALSE),"")</f>
        <v/>
      </c>
      <c r="J89" s="25" t="str">
        <f>IFERROR(VLOOKUP(A89,'Background Data'!A:D,3,FALSE),"")</f>
        <v/>
      </c>
      <c r="K89" s="3" t="str">
        <f>IFERROR(VLOOKUP(A89,'Background Data'!A:D,4,FALSE),"")</f>
        <v/>
      </c>
    </row>
    <row r="90" spans="1:11" x14ac:dyDescent="0.35">
      <c r="A90" s="7"/>
      <c r="B90" s="7"/>
      <c r="C90" s="21" t="str">
        <f t="shared" si="7"/>
        <v/>
      </c>
      <c r="D90" s="26" t="e">
        <f t="shared" si="8"/>
        <v>#VALUE!</v>
      </c>
      <c r="E90" s="24" t="str">
        <f t="shared" si="12"/>
        <v/>
      </c>
      <c r="F90" s="24" t="str">
        <f t="shared" si="9"/>
        <v/>
      </c>
      <c r="G90" s="24" t="str">
        <f t="shared" si="10"/>
        <v/>
      </c>
      <c r="H90" s="24" t="str">
        <f t="shared" si="11"/>
        <v/>
      </c>
      <c r="I90" s="25" t="str">
        <f>IFERROR(VLOOKUP(A90,'Background Data'!A:D,2,FALSE),"")</f>
        <v/>
      </c>
      <c r="J90" s="25" t="str">
        <f>IFERROR(VLOOKUP(A90,'Background Data'!A:D,3,FALSE),"")</f>
        <v/>
      </c>
      <c r="K90" s="3" t="str">
        <f>IFERROR(VLOOKUP(A90,'Background Data'!A:D,4,FALSE),"")</f>
        <v/>
      </c>
    </row>
    <row r="91" spans="1:11" x14ac:dyDescent="0.35">
      <c r="A91" s="7"/>
      <c r="B91" s="7"/>
      <c r="C91" s="21" t="str">
        <f t="shared" si="7"/>
        <v/>
      </c>
      <c r="D91" s="26" t="e">
        <f t="shared" si="8"/>
        <v>#VALUE!</v>
      </c>
      <c r="E91" s="24" t="str">
        <f t="shared" si="12"/>
        <v/>
      </c>
      <c r="F91" s="24" t="str">
        <f t="shared" si="9"/>
        <v/>
      </c>
      <c r="G91" s="24" t="str">
        <f t="shared" si="10"/>
        <v/>
      </c>
      <c r="H91" s="24" t="str">
        <f t="shared" si="11"/>
        <v/>
      </c>
      <c r="I91" s="25" t="str">
        <f>IFERROR(VLOOKUP(A91,'Background Data'!A:D,2,FALSE),"")</f>
        <v/>
      </c>
      <c r="J91" s="25" t="str">
        <f>IFERROR(VLOOKUP(A91,'Background Data'!A:D,3,FALSE),"")</f>
        <v/>
      </c>
      <c r="K91" s="3" t="str">
        <f>IFERROR(VLOOKUP(A91,'Background Data'!A:D,4,FALSE),"")</f>
        <v/>
      </c>
    </row>
    <row r="92" spans="1:11" x14ac:dyDescent="0.35">
      <c r="A92" s="7"/>
      <c r="B92" s="7"/>
      <c r="C92" s="21" t="str">
        <f t="shared" si="7"/>
        <v/>
      </c>
      <c r="D92" s="26" t="e">
        <f t="shared" si="8"/>
        <v>#VALUE!</v>
      </c>
      <c r="E92" s="24" t="str">
        <f t="shared" si="12"/>
        <v/>
      </c>
      <c r="F92" s="24" t="str">
        <f t="shared" si="9"/>
        <v/>
      </c>
      <c r="G92" s="24" t="str">
        <f t="shared" si="10"/>
        <v/>
      </c>
      <c r="H92" s="24" t="str">
        <f t="shared" si="11"/>
        <v/>
      </c>
      <c r="I92" s="25" t="str">
        <f>IFERROR(VLOOKUP(A92,'Background Data'!A:D,2,FALSE),"")</f>
        <v/>
      </c>
      <c r="J92" s="25" t="str">
        <f>IFERROR(VLOOKUP(A92,'Background Data'!A:D,3,FALSE),"")</f>
        <v/>
      </c>
      <c r="K92" s="3" t="str">
        <f>IFERROR(VLOOKUP(A92,'Background Data'!A:D,4,FALSE),"")</f>
        <v/>
      </c>
    </row>
    <row r="93" spans="1:11" x14ac:dyDescent="0.35">
      <c r="A93" s="7"/>
      <c r="B93" s="7"/>
      <c r="C93" s="21" t="str">
        <f t="shared" si="7"/>
        <v/>
      </c>
      <c r="D93" s="26" t="e">
        <f t="shared" si="8"/>
        <v>#VALUE!</v>
      </c>
      <c r="E93" s="24" t="str">
        <f t="shared" si="12"/>
        <v/>
      </c>
      <c r="F93" s="24" t="str">
        <f t="shared" si="9"/>
        <v/>
      </c>
      <c r="G93" s="24" t="str">
        <f t="shared" si="10"/>
        <v/>
      </c>
      <c r="H93" s="24" t="str">
        <f t="shared" si="11"/>
        <v/>
      </c>
      <c r="I93" s="25" t="str">
        <f>IFERROR(VLOOKUP(A93,'Background Data'!A:D,2,FALSE),"")</f>
        <v/>
      </c>
      <c r="J93" s="25" t="str">
        <f>IFERROR(VLOOKUP(A93,'Background Data'!A:D,3,FALSE),"")</f>
        <v/>
      </c>
      <c r="K93" s="4" t="str">
        <f>IFERROR(VLOOKUP(A93,'Background Data'!A:D,4,FALSE),"")</f>
        <v/>
      </c>
    </row>
    <row r="94" spans="1:11" x14ac:dyDescent="0.35">
      <c r="A94" s="7"/>
      <c r="B94" s="7"/>
      <c r="C94" s="21" t="str">
        <f t="shared" si="7"/>
        <v/>
      </c>
      <c r="D94" s="26" t="e">
        <f t="shared" si="8"/>
        <v>#VALUE!</v>
      </c>
      <c r="E94" s="24" t="str">
        <f t="shared" si="12"/>
        <v/>
      </c>
      <c r="F94" s="24" t="str">
        <f t="shared" si="9"/>
        <v/>
      </c>
      <c r="G94" s="24" t="str">
        <f t="shared" si="10"/>
        <v/>
      </c>
      <c r="H94" s="24" t="str">
        <f t="shared" si="11"/>
        <v/>
      </c>
      <c r="I94" s="25" t="str">
        <f>IFERROR(VLOOKUP(A94,'Background Data'!A:D,2,FALSE),"")</f>
        <v/>
      </c>
      <c r="J94" s="25" t="str">
        <f>IFERROR(VLOOKUP(A94,'Background Data'!A:D,3,FALSE),"")</f>
        <v/>
      </c>
      <c r="K94" s="3" t="str">
        <f>IFERROR(VLOOKUP(A94,'Background Data'!A:D,4,FALSE),"")</f>
        <v/>
      </c>
    </row>
    <row r="95" spans="1:11" x14ac:dyDescent="0.35">
      <c r="A95" s="7"/>
      <c r="B95" s="7"/>
      <c r="C95" s="21" t="str">
        <f t="shared" si="7"/>
        <v/>
      </c>
      <c r="D95" s="26" t="e">
        <f t="shared" si="8"/>
        <v>#VALUE!</v>
      </c>
      <c r="E95" s="24" t="str">
        <f t="shared" si="12"/>
        <v/>
      </c>
      <c r="F95" s="24" t="str">
        <f t="shared" si="9"/>
        <v/>
      </c>
      <c r="G95" s="24" t="str">
        <f t="shared" si="10"/>
        <v/>
      </c>
      <c r="H95" s="24" t="str">
        <f t="shared" si="11"/>
        <v/>
      </c>
      <c r="I95" s="25" t="str">
        <f>IFERROR(VLOOKUP(A95,'Background Data'!A:D,2,FALSE),"")</f>
        <v/>
      </c>
      <c r="J95" s="25" t="str">
        <f>IFERROR(VLOOKUP(A95,'Background Data'!A:D,3,FALSE),"")</f>
        <v/>
      </c>
      <c r="K95" s="3" t="str">
        <f>IFERROR(VLOOKUP(A95,'Background Data'!A:D,4,FALSE),"")</f>
        <v/>
      </c>
    </row>
    <row r="96" spans="1:11" x14ac:dyDescent="0.35">
      <c r="A96" s="7"/>
      <c r="B96" s="7"/>
      <c r="C96" s="21" t="str">
        <f t="shared" si="7"/>
        <v/>
      </c>
      <c r="D96" s="26" t="e">
        <f t="shared" si="8"/>
        <v>#VALUE!</v>
      </c>
      <c r="E96" s="24" t="str">
        <f t="shared" si="12"/>
        <v/>
      </c>
      <c r="F96" s="24" t="str">
        <f t="shared" si="9"/>
        <v/>
      </c>
      <c r="G96" s="24" t="str">
        <f t="shared" si="10"/>
        <v/>
      </c>
      <c r="H96" s="24" t="str">
        <f t="shared" si="11"/>
        <v/>
      </c>
      <c r="I96" s="25" t="str">
        <f>IFERROR(VLOOKUP(A96,'Background Data'!A:D,2,FALSE),"")</f>
        <v/>
      </c>
      <c r="J96" s="25" t="str">
        <f>IFERROR(VLOOKUP(A96,'Background Data'!A:D,3,FALSE),"")</f>
        <v/>
      </c>
      <c r="K96" s="3" t="str">
        <f>IFERROR(VLOOKUP(A96,'Background Data'!A:D,4,FALSE),"")</f>
        <v/>
      </c>
    </row>
    <row r="97" spans="1:11" x14ac:dyDescent="0.35">
      <c r="A97" s="7"/>
      <c r="B97" s="7"/>
      <c r="C97" s="21" t="str">
        <f t="shared" si="7"/>
        <v/>
      </c>
      <c r="D97" s="26" t="e">
        <f t="shared" si="8"/>
        <v>#VALUE!</v>
      </c>
      <c r="E97" s="24" t="str">
        <f t="shared" si="12"/>
        <v/>
      </c>
      <c r="F97" s="24" t="str">
        <f t="shared" si="9"/>
        <v/>
      </c>
      <c r="G97" s="24" t="str">
        <f t="shared" si="10"/>
        <v/>
      </c>
      <c r="H97" s="24" t="str">
        <f t="shared" si="11"/>
        <v/>
      </c>
      <c r="I97" s="25" t="str">
        <f>IFERROR(VLOOKUP(A97,'Background Data'!A:D,2,FALSE),"")</f>
        <v/>
      </c>
      <c r="J97" s="25" t="str">
        <f>IFERROR(VLOOKUP(A97,'Background Data'!A:D,3,FALSE),"")</f>
        <v/>
      </c>
      <c r="K97" s="3" t="str">
        <f>IFERROR(VLOOKUP(A97,'Background Data'!A:D,4,FALSE),"")</f>
        <v/>
      </c>
    </row>
    <row r="98" spans="1:11" x14ac:dyDescent="0.35">
      <c r="A98" s="7"/>
      <c r="B98" s="7"/>
      <c r="C98" s="21" t="str">
        <f t="shared" si="7"/>
        <v/>
      </c>
      <c r="D98" s="26" t="e">
        <f t="shared" si="8"/>
        <v>#VALUE!</v>
      </c>
      <c r="E98" s="24" t="str">
        <f t="shared" si="12"/>
        <v/>
      </c>
      <c r="F98" s="24" t="str">
        <f t="shared" si="9"/>
        <v/>
      </c>
      <c r="G98" s="24" t="str">
        <f t="shared" si="10"/>
        <v/>
      </c>
      <c r="H98" s="24" t="str">
        <f t="shared" si="11"/>
        <v/>
      </c>
      <c r="I98" s="25" t="str">
        <f>IFERROR(VLOOKUP(A98,'Background Data'!A:D,2,FALSE),"")</f>
        <v/>
      </c>
      <c r="J98" s="25" t="str">
        <f>IFERROR(VLOOKUP(A98,'Background Data'!A:D,3,FALSE),"")</f>
        <v/>
      </c>
      <c r="K98" s="4" t="str">
        <f>IFERROR(VLOOKUP(A98,'Background Data'!A:D,4,FALSE),"")</f>
        <v/>
      </c>
    </row>
    <row r="99" spans="1:11" x14ac:dyDescent="0.35">
      <c r="A99" s="7"/>
      <c r="B99" s="7"/>
      <c r="C99" s="21" t="str">
        <f t="shared" si="7"/>
        <v/>
      </c>
      <c r="D99" s="26" t="e">
        <f t="shared" si="8"/>
        <v>#VALUE!</v>
      </c>
      <c r="E99" s="24" t="str">
        <f t="shared" si="12"/>
        <v/>
      </c>
      <c r="F99" s="24" t="str">
        <f t="shared" si="9"/>
        <v/>
      </c>
      <c r="G99" s="24" t="str">
        <f t="shared" si="10"/>
        <v/>
      </c>
      <c r="H99" s="24" t="str">
        <f t="shared" si="11"/>
        <v/>
      </c>
      <c r="I99" s="25" t="str">
        <f>IFERROR(VLOOKUP(A99,'Background Data'!A:D,2,FALSE),"")</f>
        <v/>
      </c>
      <c r="J99" s="25" t="str">
        <f>IFERROR(VLOOKUP(A99,'Background Data'!A:D,3,FALSE),"")</f>
        <v/>
      </c>
      <c r="K99" s="3" t="str">
        <f>IFERROR(VLOOKUP(A99,'Background Data'!A:D,4,FALSE),"")</f>
        <v/>
      </c>
    </row>
    <row r="100" spans="1:11" x14ac:dyDescent="0.35">
      <c r="A100" s="7"/>
      <c r="B100" s="7"/>
      <c r="C100" s="21" t="str">
        <f t="shared" si="7"/>
        <v/>
      </c>
      <c r="D100" s="26" t="e">
        <f t="shared" si="8"/>
        <v>#VALUE!</v>
      </c>
      <c r="E100" s="24" t="str">
        <f t="shared" si="12"/>
        <v/>
      </c>
      <c r="F100" s="24" t="str">
        <f t="shared" si="9"/>
        <v/>
      </c>
      <c r="G100" s="24" t="str">
        <f t="shared" si="10"/>
        <v/>
      </c>
      <c r="H100" s="24" t="str">
        <f t="shared" si="11"/>
        <v/>
      </c>
      <c r="I100" s="25" t="str">
        <f>IFERROR(VLOOKUP(A100,'Background Data'!A:D,2,FALSE),"")</f>
        <v/>
      </c>
      <c r="J100" s="25" t="str">
        <f>IFERROR(VLOOKUP(A100,'Background Data'!A:D,3,FALSE),"")</f>
        <v/>
      </c>
      <c r="K100" s="3" t="str">
        <f>IFERROR(VLOOKUP(A100,'Background Data'!A:D,4,FALSE),"")</f>
        <v/>
      </c>
    </row>
    <row r="101" spans="1:11" x14ac:dyDescent="0.35">
      <c r="I101" t="str">
        <f>IFERROR(VLOOKUP(A101,'Background Data'!A:D,2,FALSE),"")</f>
        <v/>
      </c>
      <c r="J101" t="str">
        <f>IFERROR(VLOOKUP(A101,'Background Data'!A:D,3,FALSE),"")</f>
        <v/>
      </c>
      <c r="K101" t="str">
        <f>IFERROR(VLOOKUP(A101,'Background Data'!A:D,4,FALSE),"")</f>
        <v/>
      </c>
    </row>
    <row r="102" spans="1:11" x14ac:dyDescent="0.35">
      <c r="I102" t="str">
        <f>IFERROR(VLOOKUP(A102,'Background Data'!A:D,2,FALSE),"")</f>
        <v/>
      </c>
      <c r="J102" t="str">
        <f>IFERROR(VLOOKUP(A102,'Background Data'!A:D,3,FALSE),"")</f>
        <v/>
      </c>
      <c r="K102" t="str">
        <f>IFERROR(VLOOKUP(A102,'Background Data'!A:D,4,FALSE),"")</f>
        <v/>
      </c>
    </row>
    <row r="103" spans="1:11" x14ac:dyDescent="0.35">
      <c r="I103" t="str">
        <f>IFERROR(VLOOKUP(A103,'Background Data'!A:D,2,FALSE),"")</f>
        <v/>
      </c>
      <c r="J103" t="str">
        <f>IFERROR(VLOOKUP(A103,'Background Data'!A:D,3,FALSE),"")</f>
        <v/>
      </c>
      <c r="K103" t="str">
        <f>IFERROR(VLOOKUP(A103,'Background Data'!A:D,4,FALSE),"")</f>
        <v/>
      </c>
    </row>
    <row r="104" spans="1:11" x14ac:dyDescent="0.35">
      <c r="I104" t="str">
        <f>IFERROR(VLOOKUP(A104,'Background Data'!A:D,2,FALSE),"")</f>
        <v/>
      </c>
      <c r="J104" t="str">
        <f>IFERROR(VLOOKUP(A104,'Background Data'!A:D,3,FALSE),"")</f>
        <v/>
      </c>
      <c r="K104" t="str">
        <f>IFERROR(VLOOKUP(A104,'Background Data'!A:D,4,FALSE),"")</f>
        <v/>
      </c>
    </row>
    <row r="105" spans="1:11" x14ac:dyDescent="0.35">
      <c r="I105" t="str">
        <f>IFERROR(VLOOKUP(A105,'Background Data'!A:D,2,FALSE),"")</f>
        <v/>
      </c>
      <c r="J105" t="str">
        <f>IFERROR(VLOOKUP(A105,'Background Data'!A:D,3,FALSE),"")</f>
        <v/>
      </c>
      <c r="K105" t="str">
        <f>IFERROR(VLOOKUP(A105,'Background Data'!A:D,4,FALSE),"")</f>
        <v/>
      </c>
    </row>
    <row r="106" spans="1:11" x14ac:dyDescent="0.35">
      <c r="I106" t="str">
        <f>IFERROR(VLOOKUP(A106,'Background Data'!A:D,2,FALSE),"")</f>
        <v/>
      </c>
      <c r="J106" t="str">
        <f>IFERROR(VLOOKUP(A106,'Background Data'!A:D,3,FALSE),"")</f>
        <v/>
      </c>
      <c r="K106" t="str">
        <f>IFERROR(VLOOKUP(A106,'Background Data'!A:D,4,FALSE),"")</f>
        <v/>
      </c>
    </row>
    <row r="107" spans="1:11" x14ac:dyDescent="0.35">
      <c r="I107" t="str">
        <f>IFERROR(VLOOKUP(A107,'Background Data'!A:D,2,FALSE),"")</f>
        <v/>
      </c>
      <c r="J107" t="str">
        <f>IFERROR(VLOOKUP(A107,'Background Data'!A:D,3,FALSE),"")</f>
        <v/>
      </c>
      <c r="K107" t="str">
        <f>IFERROR(VLOOKUP(A107,'Background Data'!A:D,4,FALSE),"")</f>
        <v/>
      </c>
    </row>
    <row r="108" spans="1:11" x14ac:dyDescent="0.35">
      <c r="I108" t="str">
        <f>IFERROR(VLOOKUP(A108,'Background Data'!A:D,2,FALSE),"")</f>
        <v/>
      </c>
      <c r="J108" t="str">
        <f>IFERROR(VLOOKUP(A108,'Background Data'!A:D,3,FALSE),"")</f>
        <v/>
      </c>
      <c r="K108" t="str">
        <f>IFERROR(VLOOKUP(A108,'Background Data'!A:D,4,FALSE),"")</f>
        <v/>
      </c>
    </row>
    <row r="109" spans="1:11" x14ac:dyDescent="0.35">
      <c r="I109" t="str">
        <f>IFERROR(VLOOKUP(A109,'Background Data'!A:D,2,FALSE),"")</f>
        <v/>
      </c>
      <c r="J109" t="str">
        <f>IFERROR(VLOOKUP(A109,'Background Data'!A:D,3,FALSE),"")</f>
        <v/>
      </c>
      <c r="K109" t="str">
        <f>IFERROR(VLOOKUP(A109,'Background Data'!A:D,4,FALSE),"")</f>
        <v/>
      </c>
    </row>
    <row r="110" spans="1:11" x14ac:dyDescent="0.35">
      <c r="I110" t="str">
        <f>IFERROR(VLOOKUP(A110,'Background Data'!A:D,2,FALSE),"")</f>
        <v/>
      </c>
      <c r="J110" t="str">
        <f>IFERROR(VLOOKUP(A110,'Background Data'!A:D,3,FALSE),"")</f>
        <v/>
      </c>
      <c r="K110" t="str">
        <f>IFERROR(VLOOKUP(A110,'Background Data'!A:D,4,FALSE),"")</f>
        <v/>
      </c>
    </row>
    <row r="111" spans="1:11" x14ac:dyDescent="0.35">
      <c r="I111" t="str">
        <f>IFERROR(VLOOKUP(A111,'Background Data'!A:D,2,FALSE),"")</f>
        <v/>
      </c>
      <c r="J111" t="str">
        <f>IFERROR(VLOOKUP(A111,'Background Data'!A:D,3,FALSE),"")</f>
        <v/>
      </c>
      <c r="K111" t="str">
        <f>IFERROR(VLOOKUP(A111,'Background Data'!A:D,4,FALSE),"")</f>
        <v/>
      </c>
    </row>
    <row r="112" spans="1:11" x14ac:dyDescent="0.35">
      <c r="I112" t="str">
        <f>IFERROR(VLOOKUP(A112,'Background Data'!A:D,2,FALSE),"")</f>
        <v/>
      </c>
      <c r="J112" t="str">
        <f>IFERROR(VLOOKUP(A112,'Background Data'!A:D,3,FALSE),"")</f>
        <v/>
      </c>
      <c r="K112" t="str">
        <f>IFERROR(VLOOKUP(A112,'Background Data'!A:D,4,FALSE),"")</f>
        <v/>
      </c>
    </row>
    <row r="113" spans="9:11" x14ac:dyDescent="0.35">
      <c r="I113" t="str">
        <f>IFERROR(VLOOKUP(A113,'Background Data'!A:D,2,FALSE),"")</f>
        <v/>
      </c>
      <c r="J113" t="str">
        <f>IFERROR(VLOOKUP(A113,'Background Data'!A:D,3,FALSE),"")</f>
        <v/>
      </c>
      <c r="K113" t="str">
        <f>IFERROR(VLOOKUP(A113,'Background Data'!A:D,4,FALSE),"")</f>
        <v/>
      </c>
    </row>
    <row r="114" spans="9:11" x14ac:dyDescent="0.35">
      <c r="I114" t="str">
        <f>IFERROR(VLOOKUP(A114,'Background Data'!A:D,2,FALSE),"")</f>
        <v/>
      </c>
      <c r="J114" t="str">
        <f>IFERROR(VLOOKUP(A114,'Background Data'!A:D,3,FALSE),"")</f>
        <v/>
      </c>
      <c r="K114" t="str">
        <f>IFERROR(VLOOKUP(A114,'Background Data'!A:D,4,FALSE),"")</f>
        <v/>
      </c>
    </row>
    <row r="115" spans="9:11" x14ac:dyDescent="0.35">
      <c r="I115" t="str">
        <f>IFERROR(VLOOKUP(A115,'Background Data'!A:D,2,FALSE),"")</f>
        <v/>
      </c>
      <c r="J115" t="str">
        <f>IFERROR(VLOOKUP(A115,'Background Data'!A:D,3,FALSE),"")</f>
        <v/>
      </c>
      <c r="K115" t="str">
        <f>IFERROR(VLOOKUP(A115,'Background Data'!A:D,4,FALSE),"")</f>
        <v/>
      </c>
    </row>
    <row r="116" spans="9:11" x14ac:dyDescent="0.35">
      <c r="I116" t="str">
        <f>IFERROR(VLOOKUP(A116,'Background Data'!A:D,2,FALSE),"")</f>
        <v/>
      </c>
      <c r="J116" t="str">
        <f>IFERROR(VLOOKUP(A116,'Background Data'!A:D,3,FALSE),"")</f>
        <v/>
      </c>
      <c r="K116" t="str">
        <f>IFERROR(VLOOKUP(A116,'Background Data'!A:D,4,FALSE),"")</f>
        <v/>
      </c>
    </row>
    <row r="117" spans="9:11" x14ac:dyDescent="0.35">
      <c r="I117" t="str">
        <f>IFERROR(VLOOKUP(A117,'Background Data'!A:D,2,FALSE),"")</f>
        <v/>
      </c>
      <c r="J117" t="str">
        <f>IFERROR(VLOOKUP(A117,'Background Data'!A:D,3,FALSE),"")</f>
        <v/>
      </c>
      <c r="K117" t="str">
        <f>IFERROR(VLOOKUP(A117,'Background Data'!A:D,4,FALSE),"")</f>
        <v/>
      </c>
    </row>
    <row r="118" spans="9:11" x14ac:dyDescent="0.35">
      <c r="I118" t="str">
        <f>IFERROR(VLOOKUP(A118,'Background Data'!A:D,2,FALSE),"")</f>
        <v/>
      </c>
      <c r="J118" t="str">
        <f>IFERROR(VLOOKUP(A118,'Background Data'!A:D,3,FALSE),"")</f>
        <v/>
      </c>
      <c r="K118" t="str">
        <f>IFERROR(VLOOKUP(A118,'Background Data'!A:D,4,FALSE),"")</f>
        <v/>
      </c>
    </row>
    <row r="119" spans="9:11" x14ac:dyDescent="0.35">
      <c r="I119" t="str">
        <f>IFERROR(VLOOKUP(A119,'Background Data'!A:D,2,FALSE),"")</f>
        <v/>
      </c>
      <c r="J119" t="str">
        <f>IFERROR(VLOOKUP(A119,'Background Data'!A:D,3,FALSE),"")</f>
        <v/>
      </c>
      <c r="K119" t="str">
        <f>IFERROR(VLOOKUP(A119,'Background Data'!A:D,4,FALSE),"")</f>
        <v/>
      </c>
    </row>
    <row r="120" spans="9:11" x14ac:dyDescent="0.35">
      <c r="I120" t="str">
        <f>IFERROR(VLOOKUP(A120,'Background Data'!A:D,2,FALSE),"")</f>
        <v/>
      </c>
      <c r="J120" t="str">
        <f>IFERROR(VLOOKUP(A120,'Background Data'!A:D,3,FALSE),"")</f>
        <v/>
      </c>
      <c r="K120" t="str">
        <f>IFERROR(VLOOKUP(A120,'Background Data'!A:D,4,FALSE),"")</f>
        <v/>
      </c>
    </row>
    <row r="121" spans="9:11" x14ac:dyDescent="0.35">
      <c r="I121" t="str">
        <f>IFERROR(VLOOKUP(A121,'Background Data'!A:D,2,FALSE),"")</f>
        <v/>
      </c>
      <c r="J121" t="str">
        <f>IFERROR(VLOOKUP(A121,'Background Data'!A:D,3,FALSE),"")</f>
        <v/>
      </c>
      <c r="K121" t="str">
        <f>IFERROR(VLOOKUP(A121,'Background Data'!A:D,4,FALSE),"")</f>
        <v/>
      </c>
    </row>
    <row r="122" spans="9:11" x14ac:dyDescent="0.35">
      <c r="I122" t="str">
        <f>IFERROR(VLOOKUP(A122,'Background Data'!A:D,2,FALSE),"")</f>
        <v/>
      </c>
      <c r="J122" t="str">
        <f>IFERROR(VLOOKUP(A122,'Background Data'!A:D,3,FALSE),"")</f>
        <v/>
      </c>
      <c r="K122" t="str">
        <f>IFERROR(VLOOKUP(A122,'Background Data'!A:D,4,FALSE),"")</f>
        <v/>
      </c>
    </row>
    <row r="123" spans="9:11" x14ac:dyDescent="0.35">
      <c r="I123" t="str">
        <f>IFERROR(VLOOKUP(A123,'Background Data'!A:D,2,FALSE),"")</f>
        <v/>
      </c>
      <c r="J123" t="str">
        <f>IFERROR(VLOOKUP(A123,'Background Data'!A:D,3,FALSE),"")</f>
        <v/>
      </c>
      <c r="K123" t="str">
        <f>IFERROR(VLOOKUP(A123,'Background Data'!A:D,4,FALSE),"")</f>
        <v/>
      </c>
    </row>
    <row r="124" spans="9:11" x14ac:dyDescent="0.35">
      <c r="I124" t="str">
        <f>IFERROR(VLOOKUP(A124,'Background Data'!A:D,2,FALSE),"")</f>
        <v/>
      </c>
      <c r="J124" t="str">
        <f>IFERROR(VLOOKUP(A124,'Background Data'!A:D,3,FALSE),"")</f>
        <v/>
      </c>
      <c r="K124" t="str">
        <f>IFERROR(VLOOKUP(A124,'Background Data'!A:D,4,FALSE),"")</f>
        <v/>
      </c>
    </row>
    <row r="125" spans="9:11" x14ac:dyDescent="0.35">
      <c r="I125" t="str">
        <f>IFERROR(VLOOKUP(A125,'Background Data'!A:D,2,FALSE),"")</f>
        <v/>
      </c>
      <c r="J125" t="str">
        <f>IFERROR(VLOOKUP(A125,'Background Data'!A:D,3,FALSE),"")</f>
        <v/>
      </c>
      <c r="K125" t="str">
        <f>IFERROR(VLOOKUP(A125,'Background Data'!A:D,4,FALSE),"")</f>
        <v/>
      </c>
    </row>
    <row r="126" spans="9:11" x14ac:dyDescent="0.35">
      <c r="I126" t="str">
        <f>IFERROR(VLOOKUP(A126,'Background Data'!A:D,2,FALSE),"")</f>
        <v/>
      </c>
      <c r="J126" t="str">
        <f>IFERROR(VLOOKUP(A126,'Background Data'!A:D,3,FALSE),"")</f>
        <v/>
      </c>
      <c r="K126" t="str">
        <f>IFERROR(VLOOKUP(A126,'Background Data'!A:D,4,FALSE),"")</f>
        <v/>
      </c>
    </row>
    <row r="127" spans="9:11" x14ac:dyDescent="0.35">
      <c r="I127" t="str">
        <f>IFERROR(VLOOKUP(A127,'Background Data'!A:D,2,FALSE),"")</f>
        <v/>
      </c>
      <c r="J127" t="str">
        <f>IFERROR(VLOOKUP(A127,'Background Data'!A:D,3,FALSE),"")</f>
        <v/>
      </c>
      <c r="K127" t="str">
        <f>IFERROR(VLOOKUP(A127,'Background Data'!A:D,4,FALSE),"")</f>
        <v/>
      </c>
    </row>
    <row r="128" spans="9:11" x14ac:dyDescent="0.35">
      <c r="I128" t="str">
        <f>IFERROR(VLOOKUP(A128,'Background Data'!A:D,2,FALSE),"")</f>
        <v/>
      </c>
      <c r="J128" t="str">
        <f>IFERROR(VLOOKUP(A128,'Background Data'!A:D,3,FALSE),"")</f>
        <v/>
      </c>
      <c r="K128" t="str">
        <f>IFERROR(VLOOKUP(A128,'Background Data'!A:D,4,FALSE),"")</f>
        <v/>
      </c>
    </row>
    <row r="129" spans="9:11" x14ac:dyDescent="0.35">
      <c r="I129" t="str">
        <f>IFERROR(VLOOKUP(A129,'Background Data'!A:D,2,FALSE),"")</f>
        <v/>
      </c>
      <c r="J129" t="str">
        <f>IFERROR(VLOOKUP(A129,'Background Data'!A:D,3,FALSE),"")</f>
        <v/>
      </c>
      <c r="K129" t="str">
        <f>IFERROR(VLOOKUP(A129,'Background Data'!A:D,4,FALSE),"")</f>
        <v/>
      </c>
    </row>
    <row r="130" spans="9:11" x14ac:dyDescent="0.35">
      <c r="I130" t="str">
        <f>IFERROR(VLOOKUP(A130,'Background Data'!A:D,2,FALSE),"")</f>
        <v/>
      </c>
      <c r="J130" t="str">
        <f>IFERROR(VLOOKUP(A130,'Background Data'!A:D,3,FALSE),"")</f>
        <v/>
      </c>
      <c r="K130" t="str">
        <f>IFERROR(VLOOKUP(A130,'Background Data'!A:D,4,FALSE),"")</f>
        <v/>
      </c>
    </row>
    <row r="131" spans="9:11" x14ac:dyDescent="0.35">
      <c r="I131" t="str">
        <f>IFERROR(VLOOKUP(A131,'Background Data'!A:D,2,FALSE),"")</f>
        <v/>
      </c>
      <c r="J131" t="str">
        <f>IFERROR(VLOOKUP(A131,'Background Data'!A:D,3,FALSE),"")</f>
        <v/>
      </c>
      <c r="K131" t="str">
        <f>IFERROR(VLOOKUP(A131,'Background Data'!A:D,4,FALSE),"")</f>
        <v/>
      </c>
    </row>
    <row r="132" spans="9:11" x14ac:dyDescent="0.35">
      <c r="I132" t="str">
        <f>IFERROR(VLOOKUP(A132,'Background Data'!A:D,2,FALSE),"")</f>
        <v/>
      </c>
      <c r="J132" t="str">
        <f>IFERROR(VLOOKUP(A132,'Background Data'!A:D,3,FALSE),"")</f>
        <v/>
      </c>
      <c r="K132" t="str">
        <f>IFERROR(VLOOKUP(A132,'Background Data'!A:D,4,FALSE),"")</f>
        <v/>
      </c>
    </row>
    <row r="133" spans="9:11" x14ac:dyDescent="0.35">
      <c r="I133" t="str">
        <f>IFERROR(VLOOKUP(A133,'Background Data'!A:D,2,FALSE),"")</f>
        <v/>
      </c>
      <c r="J133" t="str">
        <f>IFERROR(VLOOKUP(A133,'Background Data'!A:D,3,FALSE),"")</f>
        <v/>
      </c>
      <c r="K133" t="str">
        <f>IFERROR(VLOOKUP(A133,'Background Data'!A:D,4,FALSE),"")</f>
        <v/>
      </c>
    </row>
    <row r="134" spans="9:11" x14ac:dyDescent="0.35">
      <c r="I134" t="str">
        <f>IFERROR(VLOOKUP(A134,'Background Data'!A:D,2,FALSE),"")</f>
        <v/>
      </c>
      <c r="J134" t="str">
        <f>IFERROR(VLOOKUP(A134,'Background Data'!A:D,3,FALSE),"")</f>
        <v/>
      </c>
      <c r="K134" t="str">
        <f>IFERROR(VLOOKUP(A134,'Background Data'!A:D,4,FALSE),"")</f>
        <v/>
      </c>
    </row>
    <row r="135" spans="9:11" x14ac:dyDescent="0.35">
      <c r="I135" t="str">
        <f>IFERROR(VLOOKUP(A135,'Background Data'!A:D,2,FALSE),"")</f>
        <v/>
      </c>
      <c r="J135" t="str">
        <f>IFERROR(VLOOKUP(A135,'Background Data'!A:D,3,FALSE),"")</f>
        <v/>
      </c>
      <c r="K135" t="str">
        <f>IFERROR(VLOOKUP(A135,'Background Data'!A:D,4,FALSE),"")</f>
        <v/>
      </c>
    </row>
    <row r="136" spans="9:11" x14ac:dyDescent="0.35">
      <c r="I136" t="str">
        <f>IFERROR(VLOOKUP(A136,'Background Data'!A:D,2,FALSE),"")</f>
        <v/>
      </c>
      <c r="J136" t="str">
        <f>IFERROR(VLOOKUP(A136,'Background Data'!A:D,3,FALSE),"")</f>
        <v/>
      </c>
      <c r="K136" t="str">
        <f>IFERROR(VLOOKUP(A136,'Background Data'!A:D,4,FALSE),"")</f>
        <v/>
      </c>
    </row>
    <row r="137" spans="9:11" x14ac:dyDescent="0.35">
      <c r="I137" t="str">
        <f>IFERROR(VLOOKUP(A137,'Background Data'!A:D,2,FALSE),"")</f>
        <v/>
      </c>
      <c r="J137" t="str">
        <f>IFERROR(VLOOKUP(A137,'Background Data'!A:D,3,FALSE),"")</f>
        <v/>
      </c>
      <c r="K137" t="str">
        <f>IFERROR(VLOOKUP(A137,'Background Data'!A:D,4,FALSE),"")</f>
        <v/>
      </c>
    </row>
    <row r="138" spans="9:11" x14ac:dyDescent="0.35">
      <c r="I138" t="str">
        <f>IFERROR(VLOOKUP(A138,'Background Data'!A:D,2,FALSE),"")</f>
        <v/>
      </c>
      <c r="J138" t="str">
        <f>IFERROR(VLOOKUP(A138,'Background Data'!A:D,3,FALSE),"")</f>
        <v/>
      </c>
      <c r="K138" t="str">
        <f>IFERROR(VLOOKUP(A138,'Background Data'!A:D,4,FALSE),"")</f>
        <v/>
      </c>
    </row>
    <row r="139" spans="9:11" x14ac:dyDescent="0.35">
      <c r="I139" t="str">
        <f>IFERROR(VLOOKUP(A139,'Background Data'!A:D,2,FALSE),"")</f>
        <v/>
      </c>
      <c r="J139" t="str">
        <f>IFERROR(VLOOKUP(A139,'Background Data'!A:D,3,FALSE),"")</f>
        <v/>
      </c>
      <c r="K139" t="str">
        <f>IFERROR(VLOOKUP(A139,'Background Data'!A:D,4,FALSE),"")</f>
        <v/>
      </c>
    </row>
    <row r="140" spans="9:11" x14ac:dyDescent="0.35">
      <c r="I140" t="str">
        <f>IFERROR(VLOOKUP(A140,'Background Data'!A:D,2,FALSE),"")</f>
        <v/>
      </c>
      <c r="J140" t="str">
        <f>IFERROR(VLOOKUP(A140,'Background Data'!A:D,3,FALSE),"")</f>
        <v/>
      </c>
      <c r="K140" t="str">
        <f>IFERROR(VLOOKUP(A140,'Background Data'!A:D,4,FALSE),"")</f>
        <v/>
      </c>
    </row>
    <row r="141" spans="9:11" x14ac:dyDescent="0.35">
      <c r="I141" t="str">
        <f>IFERROR(VLOOKUP(A141,'Background Data'!A:D,2,FALSE),"")</f>
        <v/>
      </c>
      <c r="J141" t="str">
        <f>IFERROR(VLOOKUP(A141,'Background Data'!A:D,3,FALSE),"")</f>
        <v/>
      </c>
      <c r="K141" t="str">
        <f>IFERROR(VLOOKUP(A141,'Background Data'!A:D,4,FALSE),"")</f>
        <v/>
      </c>
    </row>
    <row r="142" spans="9:11" x14ac:dyDescent="0.35">
      <c r="I142" t="str">
        <f>IFERROR(VLOOKUP(A142,'Background Data'!A:D,2,FALSE),"")</f>
        <v/>
      </c>
      <c r="J142" t="str">
        <f>IFERROR(VLOOKUP(A142,'Background Data'!A:D,3,FALSE),"")</f>
        <v/>
      </c>
      <c r="K142" t="str">
        <f>IFERROR(VLOOKUP(A142,'Background Data'!A:D,4,FALSE),"")</f>
        <v/>
      </c>
    </row>
    <row r="143" spans="9:11" x14ac:dyDescent="0.35">
      <c r="I143" t="str">
        <f>IFERROR(VLOOKUP(A143,'Background Data'!A:D,2,FALSE),"")</f>
        <v/>
      </c>
      <c r="J143" t="str">
        <f>IFERROR(VLOOKUP(A143,'Background Data'!A:D,3,FALSE),"")</f>
        <v/>
      </c>
      <c r="K143" t="str">
        <f>IFERROR(VLOOKUP(A143,'Background Data'!A:D,4,FALSE),"")</f>
        <v/>
      </c>
    </row>
    <row r="144" spans="9:11" x14ac:dyDescent="0.35">
      <c r="I144" t="str">
        <f>IFERROR(VLOOKUP(A144,'Background Data'!A:D,2,FALSE),"")</f>
        <v/>
      </c>
      <c r="J144" t="str">
        <f>IFERROR(VLOOKUP(A144,'Background Data'!A:D,3,FALSE),"")</f>
        <v/>
      </c>
      <c r="K144" t="str">
        <f>IFERROR(VLOOKUP(A144,'Background Data'!A:D,4,FALSE),"")</f>
        <v/>
      </c>
    </row>
    <row r="145" spans="9:11" x14ac:dyDescent="0.35">
      <c r="I145" t="str">
        <f>IFERROR(VLOOKUP(A145,'Background Data'!A:D,2,FALSE),"")</f>
        <v/>
      </c>
      <c r="J145" t="str">
        <f>IFERROR(VLOOKUP(A145,'Background Data'!A:D,3,FALSE),"")</f>
        <v/>
      </c>
      <c r="K145" t="str">
        <f>IFERROR(VLOOKUP(A145,'Background Data'!A:D,4,FALSE),"")</f>
        <v/>
      </c>
    </row>
    <row r="146" spans="9:11" x14ac:dyDescent="0.35">
      <c r="I146" t="str">
        <f>IFERROR(VLOOKUP(A146,'Background Data'!A:D,2,FALSE),"")</f>
        <v/>
      </c>
      <c r="J146" t="str">
        <f>IFERROR(VLOOKUP(A146,'Background Data'!A:D,3,FALSE),"")</f>
        <v/>
      </c>
      <c r="K146" t="str">
        <f>IFERROR(VLOOKUP(A146,'Background Data'!A:D,4,FALSE),"")</f>
        <v/>
      </c>
    </row>
    <row r="147" spans="9:11" x14ac:dyDescent="0.35">
      <c r="I147" t="str">
        <f>IFERROR(VLOOKUP(A147,'Background Data'!A:D,2,FALSE),"")</f>
        <v/>
      </c>
      <c r="J147" t="str">
        <f>IFERROR(VLOOKUP(A147,'Background Data'!A:D,3,FALSE),"")</f>
        <v/>
      </c>
      <c r="K147" t="str">
        <f>IFERROR(VLOOKUP(A147,'Background Data'!A:D,4,FALSE),"")</f>
        <v/>
      </c>
    </row>
    <row r="148" spans="9:11" x14ac:dyDescent="0.35">
      <c r="I148" t="str">
        <f>IFERROR(VLOOKUP(A148,'Background Data'!A:D,2,FALSE),"")</f>
        <v/>
      </c>
      <c r="J148" t="str">
        <f>IFERROR(VLOOKUP(A148,'Background Data'!A:D,3,FALSE),"")</f>
        <v/>
      </c>
      <c r="K148" t="str">
        <f>IFERROR(VLOOKUP(A148,'Background Data'!A:D,4,FALSE),"")</f>
        <v/>
      </c>
    </row>
    <row r="149" spans="9:11" x14ac:dyDescent="0.35">
      <c r="I149" t="str">
        <f>IFERROR(VLOOKUP(A149,'Background Data'!A:D,2,FALSE),"")</f>
        <v/>
      </c>
      <c r="J149" t="str">
        <f>IFERROR(VLOOKUP(A149,'Background Data'!A:D,3,FALSE),"")</f>
        <v/>
      </c>
      <c r="K149" t="str">
        <f>IFERROR(VLOOKUP(A149,'Background Data'!A:D,4,FALSE),"")</f>
        <v/>
      </c>
    </row>
    <row r="150" spans="9:11" x14ac:dyDescent="0.35">
      <c r="I150" t="str">
        <f>IFERROR(VLOOKUP(A150,'Background Data'!A:D,2,FALSE),"")</f>
        <v/>
      </c>
      <c r="J150" t="str">
        <f>IFERROR(VLOOKUP(A150,'Background Data'!A:D,3,FALSE),"")</f>
        <v/>
      </c>
      <c r="K150" t="str">
        <f>IFERROR(VLOOKUP(A150,'Background Data'!A:D,4,FALSE),"")</f>
        <v/>
      </c>
    </row>
    <row r="151" spans="9:11" x14ac:dyDescent="0.35">
      <c r="I151" t="str">
        <f>IFERROR(VLOOKUP(A151,'Background Data'!A:D,2,FALSE),"")</f>
        <v/>
      </c>
      <c r="J151" t="str">
        <f>IFERROR(VLOOKUP(A151,'Background Data'!A:D,3,FALSE),"")</f>
        <v/>
      </c>
      <c r="K151" t="str">
        <f>IFERROR(VLOOKUP(A151,'Background Data'!A:D,4,FALSE),"")</f>
        <v/>
      </c>
    </row>
    <row r="152" spans="9:11" x14ac:dyDescent="0.35">
      <c r="I152" t="str">
        <f>IFERROR(VLOOKUP(A152,'Background Data'!A:D,2,FALSE),"")</f>
        <v/>
      </c>
      <c r="J152" t="str">
        <f>IFERROR(VLOOKUP(A152,'Background Data'!A:D,3,FALSE),"")</f>
        <v/>
      </c>
      <c r="K152" t="str">
        <f>IFERROR(VLOOKUP(A152,'Background Data'!A:D,4,FALSE),"")</f>
        <v/>
      </c>
    </row>
    <row r="153" spans="9:11" x14ac:dyDescent="0.35">
      <c r="I153" t="str">
        <f>IFERROR(VLOOKUP(A153,'Background Data'!A:D,2,FALSE),"")</f>
        <v/>
      </c>
      <c r="J153" t="str">
        <f>IFERROR(VLOOKUP(A153,'Background Data'!A:D,3,FALSE),"")</f>
        <v/>
      </c>
      <c r="K153" t="str">
        <f>IFERROR(VLOOKUP(A153,'Background Data'!A:D,4,FALSE),"")</f>
        <v/>
      </c>
    </row>
    <row r="154" spans="9:11" x14ac:dyDescent="0.35">
      <c r="I154" t="str">
        <f>IFERROR(VLOOKUP(A154,'Background Data'!A:D,2,FALSE),"")</f>
        <v/>
      </c>
      <c r="J154" t="str">
        <f>IFERROR(VLOOKUP(A154,'Background Data'!A:D,3,FALSE),"")</f>
        <v/>
      </c>
      <c r="K154" t="str">
        <f>IFERROR(VLOOKUP(A154,'Background Data'!A:D,4,FALSE),"")</f>
        <v/>
      </c>
    </row>
    <row r="155" spans="9:11" x14ac:dyDescent="0.35">
      <c r="I155" t="str">
        <f>IFERROR(VLOOKUP(A155,'Background Data'!A:D,2,FALSE),"")</f>
        <v/>
      </c>
      <c r="J155" t="str">
        <f>IFERROR(VLOOKUP(A155,'Background Data'!A:D,3,FALSE),"")</f>
        <v/>
      </c>
      <c r="K155" t="str">
        <f>IFERROR(VLOOKUP(A155,'Background Data'!A:D,4,FALSE),"")</f>
        <v/>
      </c>
    </row>
    <row r="156" spans="9:11" x14ac:dyDescent="0.35">
      <c r="I156" t="str">
        <f>IFERROR(VLOOKUP(A156,'Background Data'!A:D,2,FALSE),"")</f>
        <v/>
      </c>
      <c r="J156" t="str">
        <f>IFERROR(VLOOKUP(A156,'Background Data'!A:D,3,FALSE),"")</f>
        <v/>
      </c>
      <c r="K156" t="str">
        <f>IFERROR(VLOOKUP(A156,'Background Data'!A:D,4,FALSE),"")</f>
        <v/>
      </c>
    </row>
    <row r="157" spans="9:11" x14ac:dyDescent="0.35">
      <c r="I157" t="str">
        <f>IFERROR(VLOOKUP(A157,'Background Data'!A:D,2,FALSE),"")</f>
        <v/>
      </c>
      <c r="J157" t="str">
        <f>IFERROR(VLOOKUP(A157,'Background Data'!A:D,3,FALSE),"")</f>
        <v/>
      </c>
      <c r="K157" t="str">
        <f>IFERROR(VLOOKUP(A157,'Background Data'!A:D,4,FALSE),"")</f>
        <v/>
      </c>
    </row>
    <row r="158" spans="9:11" x14ac:dyDescent="0.35">
      <c r="I158" t="str">
        <f>IFERROR(VLOOKUP(A158,'Background Data'!A:D,2,FALSE),"")</f>
        <v/>
      </c>
      <c r="J158" t="str">
        <f>IFERROR(VLOOKUP(A158,'Background Data'!A:D,3,FALSE),"")</f>
        <v/>
      </c>
      <c r="K158" t="str">
        <f>IFERROR(VLOOKUP(A158,'Background Data'!A:D,4,FALSE),"")</f>
        <v/>
      </c>
    </row>
    <row r="159" spans="9:11" x14ac:dyDescent="0.35">
      <c r="I159" t="str">
        <f>IFERROR(VLOOKUP(A159,'Background Data'!A:D,2,FALSE),"")</f>
        <v/>
      </c>
      <c r="J159" t="str">
        <f>IFERROR(VLOOKUP(A159,'Background Data'!A:D,3,FALSE),"")</f>
        <v/>
      </c>
      <c r="K159" t="str">
        <f>IFERROR(VLOOKUP(A159,'Background Data'!A:D,4,FALSE),"")</f>
        <v/>
      </c>
    </row>
    <row r="160" spans="9:11" x14ac:dyDescent="0.35">
      <c r="I160" t="str">
        <f>IFERROR(VLOOKUP(A160,'Background Data'!A:D,2,FALSE),"")</f>
        <v/>
      </c>
      <c r="J160" t="str">
        <f>IFERROR(VLOOKUP(A160,'Background Data'!A:D,3,FALSE),"")</f>
        <v/>
      </c>
      <c r="K160" t="str">
        <f>IFERROR(VLOOKUP(A160,'Background Data'!A:D,4,FALSE),"")</f>
        <v/>
      </c>
    </row>
    <row r="161" spans="9:11" x14ac:dyDescent="0.35">
      <c r="I161" t="str">
        <f>IFERROR(VLOOKUP(A161,'Background Data'!A:D,2,FALSE),"")</f>
        <v/>
      </c>
      <c r="J161" t="str">
        <f>IFERROR(VLOOKUP(A161,'Background Data'!A:D,3,FALSE),"")</f>
        <v/>
      </c>
      <c r="K161" t="str">
        <f>IFERROR(VLOOKUP(A161,'Background Data'!A:D,4,FALSE),"")</f>
        <v/>
      </c>
    </row>
    <row r="162" spans="9:11" x14ac:dyDescent="0.35">
      <c r="I162" t="str">
        <f>IFERROR(VLOOKUP(A162,'Background Data'!A:D,2,FALSE),"")</f>
        <v/>
      </c>
      <c r="J162" t="str">
        <f>IFERROR(VLOOKUP(A162,'Background Data'!A:D,3,FALSE),"")</f>
        <v/>
      </c>
      <c r="K162" t="str">
        <f>IFERROR(VLOOKUP(A162,'Background Data'!A:D,4,FALSE),"")</f>
        <v/>
      </c>
    </row>
    <row r="163" spans="9:11" x14ac:dyDescent="0.35">
      <c r="I163" t="str">
        <f>IFERROR(VLOOKUP(A163,'Background Data'!A:D,2,FALSE),"")</f>
        <v/>
      </c>
      <c r="J163" t="str">
        <f>IFERROR(VLOOKUP(A163,'Background Data'!A:D,3,FALSE),"")</f>
        <v/>
      </c>
      <c r="K163" t="str">
        <f>IFERROR(VLOOKUP(A163,'Background Data'!A:D,4,FALSE),"")</f>
        <v/>
      </c>
    </row>
    <row r="164" spans="9:11" x14ac:dyDescent="0.35">
      <c r="I164" t="str">
        <f>IFERROR(VLOOKUP(A164,'Background Data'!A:D,2,FALSE),"")</f>
        <v/>
      </c>
      <c r="J164" t="str">
        <f>IFERROR(VLOOKUP(A164,'Background Data'!A:D,3,FALSE),"")</f>
        <v/>
      </c>
      <c r="K164" t="str">
        <f>IFERROR(VLOOKUP(A164,'Background Data'!A:D,4,FALSE),"")</f>
        <v/>
      </c>
    </row>
    <row r="165" spans="9:11" x14ac:dyDescent="0.35">
      <c r="I165" t="str">
        <f>IFERROR(VLOOKUP(A165,'Background Data'!A:D,2,FALSE),"")</f>
        <v/>
      </c>
      <c r="J165" t="str">
        <f>IFERROR(VLOOKUP(A165,'Background Data'!A:D,3,FALSE),"")</f>
        <v/>
      </c>
      <c r="K165" t="str">
        <f>IFERROR(VLOOKUP(A165,'Background Data'!A:D,4,FALSE),"")</f>
        <v/>
      </c>
    </row>
    <row r="166" spans="9:11" x14ac:dyDescent="0.35">
      <c r="I166" t="str">
        <f>IFERROR(VLOOKUP(A166,'Background Data'!A:D,2,FALSE),"")</f>
        <v/>
      </c>
      <c r="J166" t="str">
        <f>IFERROR(VLOOKUP(A166,'Background Data'!A:D,3,FALSE),"")</f>
        <v/>
      </c>
      <c r="K166" t="str">
        <f>IFERROR(VLOOKUP(A166,'Background Data'!A:D,4,FALSE),"")</f>
        <v/>
      </c>
    </row>
    <row r="167" spans="9:11" x14ac:dyDescent="0.35">
      <c r="I167" t="str">
        <f>IFERROR(VLOOKUP(A167,'Background Data'!A:D,2,FALSE),"")</f>
        <v/>
      </c>
      <c r="J167" t="str">
        <f>IFERROR(VLOOKUP(A167,'Background Data'!A:D,3,FALSE),"")</f>
        <v/>
      </c>
      <c r="K167" t="str">
        <f>IFERROR(VLOOKUP(A167,'Background Data'!A:D,4,FALSE),"")</f>
        <v/>
      </c>
    </row>
    <row r="168" spans="9:11" x14ac:dyDescent="0.35">
      <c r="I168" t="str">
        <f>IFERROR(VLOOKUP(A168,'Background Data'!A:D,2,FALSE),"")</f>
        <v/>
      </c>
      <c r="J168" t="str">
        <f>IFERROR(VLOOKUP(A168,'Background Data'!A:D,3,FALSE),"")</f>
        <v/>
      </c>
      <c r="K168" t="str">
        <f>IFERROR(VLOOKUP(A168,'Background Data'!A:D,4,FALSE),"")</f>
        <v/>
      </c>
    </row>
    <row r="169" spans="9:11" x14ac:dyDescent="0.35">
      <c r="I169" t="str">
        <f>IFERROR(VLOOKUP(A169,'Background Data'!A:D,2,FALSE),"")</f>
        <v/>
      </c>
      <c r="J169" t="str">
        <f>IFERROR(VLOOKUP(A169,'Background Data'!A:D,3,FALSE),"")</f>
        <v/>
      </c>
      <c r="K169" t="str">
        <f>IFERROR(VLOOKUP(A169,'Background Data'!A:D,4,FALSE),"")</f>
        <v/>
      </c>
    </row>
    <row r="170" spans="9:11" x14ac:dyDescent="0.35">
      <c r="I170" t="str">
        <f>IFERROR(VLOOKUP(A170,'Background Data'!A:D,2,FALSE),"")</f>
        <v/>
      </c>
      <c r="J170" t="str">
        <f>IFERROR(VLOOKUP(A170,'Background Data'!A:D,3,FALSE),"")</f>
        <v/>
      </c>
      <c r="K170" t="str">
        <f>IFERROR(VLOOKUP(A170,'Background Data'!A:D,4,FALSE),"")</f>
        <v/>
      </c>
    </row>
    <row r="171" spans="9:11" x14ac:dyDescent="0.35">
      <c r="I171" t="str">
        <f>IFERROR(VLOOKUP(A171,'Background Data'!A:D,2,FALSE),"")</f>
        <v/>
      </c>
      <c r="J171" t="str">
        <f>IFERROR(VLOOKUP(A171,'Background Data'!A:D,3,FALSE),"")</f>
        <v/>
      </c>
      <c r="K171" t="str">
        <f>IFERROR(VLOOKUP(A171,'Background Data'!A:D,4,FALSE),"")</f>
        <v/>
      </c>
    </row>
    <row r="172" spans="9:11" x14ac:dyDescent="0.35">
      <c r="I172" t="str">
        <f>IFERROR(VLOOKUP(A172,'Background Data'!A:D,2,FALSE),"")</f>
        <v/>
      </c>
      <c r="J172" t="str">
        <f>IFERROR(VLOOKUP(A172,'Background Data'!A:D,3,FALSE),"")</f>
        <v/>
      </c>
      <c r="K172" t="str">
        <f>IFERROR(VLOOKUP(A172,'Background Data'!A:D,4,FALSE),"")</f>
        <v/>
      </c>
    </row>
    <row r="173" spans="9:11" x14ac:dyDescent="0.35">
      <c r="I173" t="str">
        <f>IFERROR(VLOOKUP(A173,'Background Data'!A:D,2,FALSE),"")</f>
        <v/>
      </c>
      <c r="J173" t="str">
        <f>IFERROR(VLOOKUP(A173,'Background Data'!A:D,3,FALSE),"")</f>
        <v/>
      </c>
      <c r="K173" t="str">
        <f>IFERROR(VLOOKUP(A173,'Background Data'!A:D,4,FALSE),"")</f>
        <v/>
      </c>
    </row>
    <row r="174" spans="9:11" x14ac:dyDescent="0.35">
      <c r="I174" t="str">
        <f>IFERROR(VLOOKUP(A174,'Background Data'!A:D,2,FALSE),"")</f>
        <v/>
      </c>
      <c r="J174" t="str">
        <f>IFERROR(VLOOKUP(A174,'Background Data'!A:D,3,FALSE),"")</f>
        <v/>
      </c>
      <c r="K174" t="str">
        <f>IFERROR(VLOOKUP(A174,'Background Data'!A:D,4,FALSE),"")</f>
        <v/>
      </c>
    </row>
    <row r="175" spans="9:11" x14ac:dyDescent="0.35">
      <c r="I175" t="str">
        <f>IFERROR(VLOOKUP(A175,'Background Data'!A:D,2,FALSE),"")</f>
        <v/>
      </c>
      <c r="J175" t="str">
        <f>IFERROR(VLOOKUP(A175,'Background Data'!A:D,3,FALSE),"")</f>
        <v/>
      </c>
      <c r="K175" t="str">
        <f>IFERROR(VLOOKUP(A175,'Background Data'!A:D,4,FALSE),"")</f>
        <v/>
      </c>
    </row>
    <row r="176" spans="9:11" x14ac:dyDescent="0.35">
      <c r="I176" t="str">
        <f>IFERROR(VLOOKUP(A176,'Background Data'!A:D,2,FALSE),"")</f>
        <v/>
      </c>
      <c r="J176" t="str">
        <f>IFERROR(VLOOKUP(A176,'Background Data'!A:D,3,FALSE),"")</f>
        <v/>
      </c>
      <c r="K176" t="str">
        <f>IFERROR(VLOOKUP(A176,'Background Data'!A:D,4,FALSE),"")</f>
        <v/>
      </c>
    </row>
    <row r="177" spans="9:11" x14ac:dyDescent="0.35">
      <c r="I177" t="str">
        <f>IFERROR(VLOOKUP(A177,'Background Data'!A:D,2,FALSE),"")</f>
        <v/>
      </c>
      <c r="J177" t="str">
        <f>IFERROR(VLOOKUP(A177,'Background Data'!A:D,3,FALSE),"")</f>
        <v/>
      </c>
      <c r="K177" t="str">
        <f>IFERROR(VLOOKUP(A177,'Background Data'!A:D,4,FALSE),"")</f>
        <v/>
      </c>
    </row>
    <row r="178" spans="9:11" x14ac:dyDescent="0.35">
      <c r="I178" t="str">
        <f>IFERROR(VLOOKUP(A178,'Background Data'!A:D,2,FALSE),"")</f>
        <v/>
      </c>
      <c r="J178" t="str">
        <f>IFERROR(VLOOKUP(A178,'Background Data'!A:D,3,FALSE),"")</f>
        <v/>
      </c>
      <c r="K178" t="str">
        <f>IFERROR(VLOOKUP(A178,'Background Data'!A:D,4,FALSE),"")</f>
        <v/>
      </c>
    </row>
    <row r="179" spans="9:11" x14ac:dyDescent="0.35">
      <c r="I179" t="str">
        <f>IFERROR(VLOOKUP(A179,'Background Data'!A:D,2,FALSE),"")</f>
        <v/>
      </c>
      <c r="J179" t="str">
        <f>IFERROR(VLOOKUP(A179,'Background Data'!A:D,3,FALSE),"")</f>
        <v/>
      </c>
      <c r="K179" t="str">
        <f>IFERROR(VLOOKUP(A179,'Background Data'!A:D,4,FALSE),"")</f>
        <v/>
      </c>
    </row>
    <row r="180" spans="9:11" x14ac:dyDescent="0.35">
      <c r="I180" t="str">
        <f>IFERROR(VLOOKUP(A180,'Background Data'!A:D,2,FALSE),"")</f>
        <v/>
      </c>
      <c r="J180" t="str">
        <f>IFERROR(VLOOKUP(A180,'Background Data'!A:D,3,FALSE),"")</f>
        <v/>
      </c>
      <c r="K180" t="str">
        <f>IFERROR(VLOOKUP(A180,'Background Data'!A:D,4,FALSE),"")</f>
        <v/>
      </c>
    </row>
    <row r="181" spans="9:11" x14ac:dyDescent="0.35">
      <c r="I181" t="str">
        <f>IFERROR(VLOOKUP(A181,'Background Data'!A:D,2,FALSE),"")</f>
        <v/>
      </c>
      <c r="J181" t="str">
        <f>IFERROR(VLOOKUP(A181,'Background Data'!A:D,3,FALSE),"")</f>
        <v/>
      </c>
      <c r="K181" t="str">
        <f>IFERROR(VLOOKUP(A181,'Background Data'!A:D,4,FALSE),"")</f>
        <v/>
      </c>
    </row>
    <row r="182" spans="9:11" x14ac:dyDescent="0.35">
      <c r="I182" t="str">
        <f>IFERROR(VLOOKUP(A182,'Background Data'!A:D,2,FALSE),"")</f>
        <v/>
      </c>
      <c r="J182" t="str">
        <f>IFERROR(VLOOKUP(A182,'Background Data'!A:D,3,FALSE),"")</f>
        <v/>
      </c>
      <c r="K182" t="str">
        <f>IFERROR(VLOOKUP(A182,'Background Data'!A:D,4,FALSE),"")</f>
        <v/>
      </c>
    </row>
    <row r="183" spans="9:11" x14ac:dyDescent="0.35">
      <c r="I183" t="str">
        <f>IFERROR(VLOOKUP(A183,'Background Data'!A:D,2,FALSE),"")</f>
        <v/>
      </c>
      <c r="J183" t="str">
        <f>IFERROR(VLOOKUP(A183,'Background Data'!A:D,3,FALSE),"")</f>
        <v/>
      </c>
      <c r="K183" t="str">
        <f>IFERROR(VLOOKUP(A183,'Background Data'!A:D,4,FALSE),"")</f>
        <v/>
      </c>
    </row>
    <row r="184" spans="9:11" x14ac:dyDescent="0.35">
      <c r="I184" t="str">
        <f>IFERROR(VLOOKUP(A184,'Background Data'!A:D,2,FALSE),"")</f>
        <v/>
      </c>
      <c r="J184" t="str">
        <f>IFERROR(VLOOKUP(A184,'Background Data'!A:D,3,FALSE),"")</f>
        <v/>
      </c>
      <c r="K184" t="str">
        <f>IFERROR(VLOOKUP(A184,'Background Data'!A:D,4,FALSE),"")</f>
        <v/>
      </c>
    </row>
    <row r="185" spans="9:11" x14ac:dyDescent="0.35">
      <c r="I185" t="str">
        <f>IFERROR(VLOOKUP(A185,'Background Data'!A:D,2,FALSE),"")</f>
        <v/>
      </c>
      <c r="J185" t="str">
        <f>IFERROR(VLOOKUP(A185,'Background Data'!A:D,3,FALSE),"")</f>
        <v/>
      </c>
      <c r="K185" t="str">
        <f>IFERROR(VLOOKUP(A185,'Background Data'!A:D,4,FALSE),"")</f>
        <v/>
      </c>
    </row>
    <row r="186" spans="9:11" x14ac:dyDescent="0.35">
      <c r="I186" t="str">
        <f>IFERROR(VLOOKUP(A186,'Background Data'!A:D,2,FALSE),"")</f>
        <v/>
      </c>
      <c r="J186" t="str">
        <f>IFERROR(VLOOKUP(A186,'Background Data'!A:D,3,FALSE),"")</f>
        <v/>
      </c>
      <c r="K186" t="str">
        <f>IFERROR(VLOOKUP(A186,'Background Data'!A:D,4,FALSE),"")</f>
        <v/>
      </c>
    </row>
    <row r="187" spans="9:11" x14ac:dyDescent="0.35">
      <c r="I187" t="str">
        <f>IFERROR(VLOOKUP(A187,'Background Data'!A:D,2,FALSE),"")</f>
        <v/>
      </c>
      <c r="J187" t="str">
        <f>IFERROR(VLOOKUP(A187,'Background Data'!A:D,3,FALSE),"")</f>
        <v/>
      </c>
      <c r="K187" t="str">
        <f>IFERROR(VLOOKUP(A187,'Background Data'!A:D,4,FALSE),"")</f>
        <v/>
      </c>
    </row>
    <row r="188" spans="9:11" x14ac:dyDescent="0.35">
      <c r="I188" t="str">
        <f>IFERROR(VLOOKUP(A188,'Background Data'!A:D,2,FALSE),"")</f>
        <v/>
      </c>
      <c r="J188" t="str">
        <f>IFERROR(VLOOKUP(A188,'Background Data'!A:D,3,FALSE),"")</f>
        <v/>
      </c>
      <c r="K188" t="str">
        <f>IFERROR(VLOOKUP(A188,'Background Data'!A:D,4,FALSE),"")</f>
        <v/>
      </c>
    </row>
    <row r="189" spans="9:11" x14ac:dyDescent="0.35">
      <c r="I189" t="str">
        <f>IFERROR(VLOOKUP(A189,'Background Data'!A:D,2,FALSE),"")</f>
        <v/>
      </c>
      <c r="J189" t="str">
        <f>IFERROR(VLOOKUP(A189,'Background Data'!A:D,3,FALSE),"")</f>
        <v/>
      </c>
      <c r="K189" t="str">
        <f>IFERROR(VLOOKUP(A189,'Background Data'!A:D,4,FALSE),"")</f>
        <v/>
      </c>
    </row>
    <row r="190" spans="9:11" x14ac:dyDescent="0.35">
      <c r="I190" t="str">
        <f>IFERROR(VLOOKUP(A190,'Background Data'!A:D,2,FALSE),"")</f>
        <v/>
      </c>
      <c r="J190" t="str">
        <f>IFERROR(VLOOKUP(A190,'Background Data'!A:D,3,FALSE),"")</f>
        <v/>
      </c>
      <c r="K190" t="str">
        <f>IFERROR(VLOOKUP(A190,'Background Data'!A:D,4,FALSE),"")</f>
        <v/>
      </c>
    </row>
    <row r="191" spans="9:11" x14ac:dyDescent="0.35">
      <c r="I191" t="str">
        <f>IFERROR(VLOOKUP(A191,'Background Data'!A:D,2,FALSE),"")</f>
        <v/>
      </c>
      <c r="J191" t="str">
        <f>IFERROR(VLOOKUP(A191,'Background Data'!A:D,3,FALSE),"")</f>
        <v/>
      </c>
      <c r="K191" t="str">
        <f>IFERROR(VLOOKUP(A191,'Background Data'!A:D,4,FALSE),"")</f>
        <v/>
      </c>
    </row>
    <row r="192" spans="9:11" x14ac:dyDescent="0.35">
      <c r="I192" t="str">
        <f>IFERROR(VLOOKUP(A192,'Background Data'!A:D,2,FALSE),"")</f>
        <v/>
      </c>
      <c r="J192" t="str">
        <f>IFERROR(VLOOKUP(A192,'Background Data'!A:D,3,FALSE),"")</f>
        <v/>
      </c>
      <c r="K192" t="str">
        <f>IFERROR(VLOOKUP(A192,'Background Data'!A:D,4,FALSE),"")</f>
        <v/>
      </c>
    </row>
    <row r="193" spans="9:11" x14ac:dyDescent="0.35">
      <c r="I193" t="str">
        <f>IFERROR(VLOOKUP(A193,'Background Data'!A:D,2,FALSE),"")</f>
        <v/>
      </c>
      <c r="J193" t="str">
        <f>IFERROR(VLOOKUP(A193,'Background Data'!A:D,3,FALSE),"")</f>
        <v/>
      </c>
      <c r="K193" t="str">
        <f>IFERROR(VLOOKUP(A193,'Background Data'!A:D,4,FALSE),"")</f>
        <v/>
      </c>
    </row>
    <row r="194" spans="9:11" x14ac:dyDescent="0.35">
      <c r="I194" t="str">
        <f>IFERROR(VLOOKUP(A194,'Background Data'!A:D,2,FALSE),"")</f>
        <v/>
      </c>
      <c r="J194" t="str">
        <f>IFERROR(VLOOKUP(A194,'Background Data'!A:D,3,FALSE),"")</f>
        <v/>
      </c>
      <c r="K194" t="str">
        <f>IFERROR(VLOOKUP(A194,'Background Data'!A:D,4,FALSE),"")</f>
        <v/>
      </c>
    </row>
    <row r="195" spans="9:11" x14ac:dyDescent="0.35">
      <c r="I195" t="str">
        <f>IFERROR(VLOOKUP(A195,'Background Data'!A:D,2,FALSE),"")</f>
        <v/>
      </c>
      <c r="J195" t="str">
        <f>IFERROR(VLOOKUP(A195,'Background Data'!A:D,3,FALSE),"")</f>
        <v/>
      </c>
      <c r="K195" t="str">
        <f>IFERROR(VLOOKUP(A195,'Background Data'!A:D,4,FALSE),"")</f>
        <v/>
      </c>
    </row>
    <row r="196" spans="9:11" x14ac:dyDescent="0.35">
      <c r="I196" t="str">
        <f>IFERROR(VLOOKUP(A196,'Background Data'!A:D,2,FALSE),"")</f>
        <v/>
      </c>
      <c r="J196" t="str">
        <f>IFERROR(VLOOKUP(A196,'Background Data'!A:D,3,FALSE),"")</f>
        <v/>
      </c>
      <c r="K196" t="str">
        <f>IFERROR(VLOOKUP(A196,'Background Data'!A:D,4,FALSE),"")</f>
        <v/>
      </c>
    </row>
    <row r="197" spans="9:11" x14ac:dyDescent="0.35">
      <c r="I197" t="str">
        <f>IFERROR(VLOOKUP(A197,'Background Data'!A:D,2,FALSE),"")</f>
        <v/>
      </c>
      <c r="J197" t="str">
        <f>IFERROR(VLOOKUP(A197,'Background Data'!A:D,3,FALSE),"")</f>
        <v/>
      </c>
      <c r="K197" t="str">
        <f>IFERROR(VLOOKUP(A197,'Background Data'!A:D,4,FALSE),"")</f>
        <v/>
      </c>
    </row>
    <row r="198" spans="9:11" x14ac:dyDescent="0.35">
      <c r="I198" t="str">
        <f>IFERROR(VLOOKUP(A198,'Background Data'!A:D,2,FALSE),"")</f>
        <v/>
      </c>
      <c r="J198" t="str">
        <f>IFERROR(VLOOKUP(A198,'Background Data'!A:D,3,FALSE),"")</f>
        <v/>
      </c>
      <c r="K198" t="str">
        <f>IFERROR(VLOOKUP(A198,'Background Data'!A:D,4,FALSE),"")</f>
        <v/>
      </c>
    </row>
    <row r="199" spans="9:11" x14ac:dyDescent="0.35">
      <c r="I199" t="str">
        <f>IFERROR(VLOOKUP(A199,'Background Data'!A:D,2,FALSE),"")</f>
        <v/>
      </c>
      <c r="J199" t="str">
        <f>IFERROR(VLOOKUP(A199,'Background Data'!A:D,3,FALSE),"")</f>
        <v/>
      </c>
      <c r="K199" t="str">
        <f>IFERROR(VLOOKUP(A199,'Background Data'!A:D,4,FALSE),"")</f>
        <v/>
      </c>
    </row>
    <row r="200" spans="9:11" x14ac:dyDescent="0.35">
      <c r="I200" t="str">
        <f>IFERROR(VLOOKUP(A200,'Background Data'!A:D,2,FALSE),"")</f>
        <v/>
      </c>
      <c r="J200" t="str">
        <f>IFERROR(VLOOKUP(A200,'Background Data'!A:D,3,FALSE),"")</f>
        <v/>
      </c>
      <c r="K200" t="str">
        <f>IFERROR(VLOOKUP(A200,'Background Data'!A:D,4,FALSE),"")</f>
        <v/>
      </c>
    </row>
    <row r="201" spans="9:11" x14ac:dyDescent="0.35">
      <c r="I201" t="str">
        <f>IFERROR(VLOOKUP(A201,'Background Data'!A:D,2,FALSE),"")</f>
        <v/>
      </c>
      <c r="J201" t="str">
        <f>IFERROR(VLOOKUP(A201,'Background Data'!A:D,3,FALSE),"")</f>
        <v/>
      </c>
      <c r="K201" t="str">
        <f>IFERROR(VLOOKUP(A201,'Background Data'!A:D,4,FALSE),"")</f>
        <v/>
      </c>
    </row>
    <row r="202" spans="9:11" x14ac:dyDescent="0.35">
      <c r="I202" t="str">
        <f>IFERROR(VLOOKUP(A202,'Background Data'!A:D,2,FALSE),"")</f>
        <v/>
      </c>
      <c r="J202" t="str">
        <f>IFERROR(VLOOKUP(A202,'Background Data'!A:D,3,FALSE),"")</f>
        <v/>
      </c>
      <c r="K202" t="str">
        <f>IFERROR(VLOOKUP(A202,'Background Data'!A:D,4,FALSE),"")</f>
        <v/>
      </c>
    </row>
    <row r="203" spans="9:11" x14ac:dyDescent="0.35">
      <c r="I203" t="str">
        <f>IFERROR(VLOOKUP(A203,'Background Data'!A:D,2,FALSE),"")</f>
        <v/>
      </c>
      <c r="J203" t="str">
        <f>IFERROR(VLOOKUP(A203,'Background Data'!A:D,3,FALSE),"")</f>
        <v/>
      </c>
      <c r="K203" t="str">
        <f>IFERROR(VLOOKUP(A203,'Background Data'!A:D,4,FALSE),"")</f>
        <v/>
      </c>
    </row>
    <row r="204" spans="9:11" x14ac:dyDescent="0.35">
      <c r="I204" t="str">
        <f>IFERROR(VLOOKUP(A204,'Background Data'!A:D,2,FALSE),"")</f>
        <v/>
      </c>
      <c r="J204" t="str">
        <f>IFERROR(VLOOKUP(A204,'Background Data'!A:D,3,FALSE),"")</f>
        <v/>
      </c>
      <c r="K204" t="str">
        <f>IFERROR(VLOOKUP(A204,'Background Data'!A:D,4,FALSE),"")</f>
        <v/>
      </c>
    </row>
    <row r="205" spans="9:11" x14ac:dyDescent="0.35">
      <c r="I205" t="str">
        <f>IFERROR(VLOOKUP(A205,'Background Data'!A:D,2,FALSE),"")</f>
        <v/>
      </c>
      <c r="J205" t="str">
        <f>IFERROR(VLOOKUP(A205,'Background Data'!A:D,3,FALSE),"")</f>
        <v/>
      </c>
      <c r="K205" t="str">
        <f>IFERROR(VLOOKUP(A205,'Background Data'!A:D,4,FALSE),"")</f>
        <v/>
      </c>
    </row>
    <row r="206" spans="9:11" x14ac:dyDescent="0.35">
      <c r="I206" t="str">
        <f>IFERROR(VLOOKUP(A206,'Background Data'!A:D,2,FALSE),"")</f>
        <v/>
      </c>
      <c r="J206" t="str">
        <f>IFERROR(VLOOKUP(A206,'Background Data'!A:D,3,FALSE),"")</f>
        <v/>
      </c>
      <c r="K206" t="str">
        <f>IFERROR(VLOOKUP(A206,'Background Data'!A:D,4,FALSE),"")</f>
        <v/>
      </c>
    </row>
    <row r="207" spans="9:11" x14ac:dyDescent="0.35">
      <c r="I207" t="str">
        <f>IFERROR(VLOOKUP(A207,'Background Data'!A:D,2,FALSE),"")</f>
        <v/>
      </c>
      <c r="J207" t="str">
        <f>IFERROR(VLOOKUP(A207,'Background Data'!A:D,3,FALSE),"")</f>
        <v/>
      </c>
      <c r="K207" t="str">
        <f>IFERROR(VLOOKUP(A207,'Background Data'!A:D,4,FALSE),"")</f>
        <v/>
      </c>
    </row>
    <row r="208" spans="9:11" x14ac:dyDescent="0.35">
      <c r="I208" t="str">
        <f>IFERROR(VLOOKUP(A208,'Background Data'!A:D,2,FALSE),"")</f>
        <v/>
      </c>
      <c r="J208" t="str">
        <f>IFERROR(VLOOKUP(A208,'Background Data'!A:D,3,FALSE),"")</f>
        <v/>
      </c>
      <c r="K208" t="str">
        <f>IFERROR(VLOOKUP(A208,'Background Data'!A:D,4,FALSE),"")</f>
        <v/>
      </c>
    </row>
    <row r="209" spans="9:11" x14ac:dyDescent="0.35">
      <c r="I209" t="str">
        <f>IFERROR(VLOOKUP(A209,'Background Data'!A:D,2,FALSE),"")</f>
        <v/>
      </c>
      <c r="J209" t="str">
        <f>IFERROR(VLOOKUP(A209,'Background Data'!A:D,3,FALSE),"")</f>
        <v/>
      </c>
      <c r="K209" t="str">
        <f>IFERROR(VLOOKUP(A209,'Background Data'!A:D,4,FALSE),"")</f>
        <v/>
      </c>
    </row>
    <row r="210" spans="9:11" x14ac:dyDescent="0.35">
      <c r="I210" t="str">
        <f>IFERROR(VLOOKUP(A210,'Background Data'!A:D,2,FALSE),"")</f>
        <v/>
      </c>
      <c r="J210" t="str">
        <f>IFERROR(VLOOKUP(A210,'Background Data'!A:D,3,FALSE),"")</f>
        <v/>
      </c>
      <c r="K210" t="str">
        <f>IFERROR(VLOOKUP(A210,'Background Data'!A:D,4,FALSE),"")</f>
        <v/>
      </c>
    </row>
    <row r="211" spans="9:11" x14ac:dyDescent="0.35">
      <c r="I211" t="str">
        <f>IFERROR(VLOOKUP(A211,'Background Data'!A:D,2,FALSE),"")</f>
        <v/>
      </c>
      <c r="J211" t="str">
        <f>IFERROR(VLOOKUP(A211,'Background Data'!A:D,3,FALSE),"")</f>
        <v/>
      </c>
      <c r="K211" t="str">
        <f>IFERROR(VLOOKUP(A211,'Background Data'!A:D,4,FALSE),"")</f>
        <v/>
      </c>
    </row>
    <row r="212" spans="9:11" x14ac:dyDescent="0.35">
      <c r="I212" t="str">
        <f>IFERROR(VLOOKUP(A212,'Background Data'!A:D,2,FALSE),"")</f>
        <v/>
      </c>
      <c r="J212" t="str">
        <f>IFERROR(VLOOKUP(A212,'Background Data'!A:D,3,FALSE),"")</f>
        <v/>
      </c>
      <c r="K212" t="str">
        <f>IFERROR(VLOOKUP(A212,'Background Data'!A:D,4,FALSE),"")</f>
        <v/>
      </c>
    </row>
    <row r="213" spans="9:11" x14ac:dyDescent="0.35">
      <c r="I213" t="str">
        <f>IFERROR(VLOOKUP(A213,'Background Data'!A:D,2,FALSE),"")</f>
        <v/>
      </c>
      <c r="J213" t="str">
        <f>IFERROR(VLOOKUP(A213,'Background Data'!A:D,3,FALSE),"")</f>
        <v/>
      </c>
      <c r="K213" t="str">
        <f>IFERROR(VLOOKUP(A213,'Background Data'!A:D,4,FALSE),"")</f>
        <v/>
      </c>
    </row>
    <row r="214" spans="9:11" x14ac:dyDescent="0.35">
      <c r="I214" t="str">
        <f>IFERROR(VLOOKUP(A214,'Background Data'!A:D,2,FALSE),"")</f>
        <v/>
      </c>
      <c r="J214" t="str">
        <f>IFERROR(VLOOKUP(A214,'Background Data'!A:D,3,FALSE),"")</f>
        <v/>
      </c>
      <c r="K214" t="str">
        <f>IFERROR(VLOOKUP(A214,'Background Data'!A:D,4,FALSE),"")</f>
        <v/>
      </c>
    </row>
    <row r="215" spans="9:11" x14ac:dyDescent="0.35">
      <c r="I215" t="str">
        <f>IFERROR(VLOOKUP(A215,'Background Data'!A:D,2,FALSE),"")</f>
        <v/>
      </c>
      <c r="J215" t="str">
        <f>IFERROR(VLOOKUP(A215,'Background Data'!A:D,3,FALSE),"")</f>
        <v/>
      </c>
      <c r="K215" t="str">
        <f>IFERROR(VLOOKUP(A215,'Background Data'!A:D,4,FALSE),"")</f>
        <v/>
      </c>
    </row>
    <row r="216" spans="9:11" x14ac:dyDescent="0.35">
      <c r="I216" t="str">
        <f>IFERROR(VLOOKUP(A216,'Background Data'!A:D,2,FALSE),"")</f>
        <v/>
      </c>
      <c r="J216" t="str">
        <f>IFERROR(VLOOKUP(A216,'Background Data'!A:D,3,FALSE),"")</f>
        <v/>
      </c>
      <c r="K216" t="str">
        <f>IFERROR(VLOOKUP(A216,'Background Data'!A:D,4,FALSE),"")</f>
        <v/>
      </c>
    </row>
    <row r="217" spans="9:11" x14ac:dyDescent="0.35">
      <c r="I217" t="str">
        <f>IFERROR(VLOOKUP(A217,'Background Data'!A:D,2,FALSE),"")</f>
        <v/>
      </c>
      <c r="J217" t="str">
        <f>IFERROR(VLOOKUP(A217,'Background Data'!A:D,3,FALSE),"")</f>
        <v/>
      </c>
      <c r="K217" t="str">
        <f>IFERROR(VLOOKUP(A217,'Background Data'!A:D,4,FALSE),"")</f>
        <v/>
      </c>
    </row>
    <row r="218" spans="9:11" x14ac:dyDescent="0.35">
      <c r="I218" t="str">
        <f>IFERROR(VLOOKUP(A218,'Background Data'!A:D,2,FALSE),"")</f>
        <v/>
      </c>
      <c r="J218" t="str">
        <f>IFERROR(VLOOKUP(A218,'Background Data'!A:D,3,FALSE),"")</f>
        <v/>
      </c>
      <c r="K218" t="str">
        <f>IFERROR(VLOOKUP(A218,'Background Data'!A:D,4,FALSE),"")</f>
        <v/>
      </c>
    </row>
    <row r="219" spans="9:11" x14ac:dyDescent="0.35">
      <c r="I219" t="str">
        <f>IFERROR(VLOOKUP(A219,'Background Data'!A:D,2,FALSE),"")</f>
        <v/>
      </c>
      <c r="J219" t="str">
        <f>IFERROR(VLOOKUP(A219,'Background Data'!A:D,3,FALSE),"")</f>
        <v/>
      </c>
      <c r="K219" t="str">
        <f>IFERROR(VLOOKUP(A219,'Background Data'!A:D,4,FALSE),"")</f>
        <v/>
      </c>
    </row>
    <row r="220" spans="9:11" x14ac:dyDescent="0.35">
      <c r="I220" t="str">
        <f>IFERROR(VLOOKUP(A220,'Background Data'!A:D,2,FALSE),"")</f>
        <v/>
      </c>
      <c r="J220" t="str">
        <f>IFERROR(VLOOKUP(A220,'Background Data'!A:D,3,FALSE),"")</f>
        <v/>
      </c>
      <c r="K220" t="str">
        <f>IFERROR(VLOOKUP(A220,'Background Data'!A:D,4,FALSE),"")</f>
        <v/>
      </c>
    </row>
    <row r="221" spans="9:11" x14ac:dyDescent="0.35">
      <c r="I221" t="str">
        <f>IFERROR(VLOOKUP(A221,'Background Data'!A:D,2,FALSE),"")</f>
        <v/>
      </c>
      <c r="J221" t="str">
        <f>IFERROR(VLOOKUP(A221,'Background Data'!A:D,3,FALSE),"")</f>
        <v/>
      </c>
      <c r="K221" t="str">
        <f>IFERROR(VLOOKUP(A221,'Background Data'!A:D,4,FALSE),"")</f>
        <v/>
      </c>
    </row>
    <row r="222" spans="9:11" x14ac:dyDescent="0.35">
      <c r="I222" t="str">
        <f>IFERROR(VLOOKUP(A222,'Background Data'!A:D,2,FALSE),"")</f>
        <v/>
      </c>
      <c r="J222" t="str">
        <f>IFERROR(VLOOKUP(A222,'Background Data'!A:D,3,FALSE),"")</f>
        <v/>
      </c>
      <c r="K222" t="str">
        <f>IFERROR(VLOOKUP(A222,'Background Data'!A:D,4,FALSE),"")</f>
        <v/>
      </c>
    </row>
    <row r="223" spans="9:11" x14ac:dyDescent="0.35">
      <c r="I223" t="str">
        <f>IFERROR(VLOOKUP(A223,'Background Data'!A:D,2,FALSE),"")</f>
        <v/>
      </c>
      <c r="J223" t="str">
        <f>IFERROR(VLOOKUP(A223,'Background Data'!A:D,3,FALSE),"")</f>
        <v/>
      </c>
      <c r="K223" t="str">
        <f>IFERROR(VLOOKUP(A223,'Background Data'!A:D,4,FALSE),"")</f>
        <v/>
      </c>
    </row>
    <row r="224" spans="9:11" x14ac:dyDescent="0.35">
      <c r="I224" t="str">
        <f>IFERROR(VLOOKUP(A224,'Background Data'!A:D,2,FALSE),"")</f>
        <v/>
      </c>
      <c r="J224" t="str">
        <f>IFERROR(VLOOKUP(A224,'Background Data'!A:D,3,FALSE),"")</f>
        <v/>
      </c>
      <c r="K224" t="str">
        <f>IFERROR(VLOOKUP(A224,'Background Data'!A:D,4,FALSE),"")</f>
        <v/>
      </c>
    </row>
    <row r="225" spans="9:11" x14ac:dyDescent="0.35">
      <c r="I225" t="str">
        <f>IFERROR(VLOOKUP(A225,'Background Data'!A:D,2,FALSE),"")</f>
        <v/>
      </c>
      <c r="J225" t="str">
        <f>IFERROR(VLOOKUP(A225,'Background Data'!A:D,3,FALSE),"")</f>
        <v/>
      </c>
      <c r="K225" t="str">
        <f>IFERROR(VLOOKUP(A225,'Background Data'!A:D,4,FALSE),"")</f>
        <v/>
      </c>
    </row>
    <row r="226" spans="9:11" x14ac:dyDescent="0.35">
      <c r="I226" t="str">
        <f>IFERROR(VLOOKUP(A226,'Background Data'!A:D,2,FALSE),"")</f>
        <v/>
      </c>
      <c r="J226" t="str">
        <f>IFERROR(VLOOKUP(A226,'Background Data'!A:D,3,FALSE),"")</f>
        <v/>
      </c>
      <c r="K226" t="str">
        <f>IFERROR(VLOOKUP(A226,'Background Data'!A:D,4,FALSE),"")</f>
        <v/>
      </c>
    </row>
    <row r="227" spans="9:11" x14ac:dyDescent="0.35">
      <c r="I227" t="str">
        <f>IFERROR(VLOOKUP(A227,'Background Data'!A:D,2,FALSE),"")</f>
        <v/>
      </c>
      <c r="J227" t="str">
        <f>IFERROR(VLOOKUP(A227,'Background Data'!A:D,3,FALSE),"")</f>
        <v/>
      </c>
      <c r="K227" t="str">
        <f>IFERROR(VLOOKUP(A227,'Background Data'!A:D,4,FALSE),"")</f>
        <v/>
      </c>
    </row>
    <row r="228" spans="9:11" x14ac:dyDescent="0.35">
      <c r="I228" t="str">
        <f>IFERROR(VLOOKUP(A228,'Background Data'!A:D,2,FALSE),"")</f>
        <v/>
      </c>
      <c r="J228" t="str">
        <f>IFERROR(VLOOKUP(A228,'Background Data'!A:D,3,FALSE),"")</f>
        <v/>
      </c>
      <c r="K228" t="str">
        <f>IFERROR(VLOOKUP(A228,'Background Data'!A:D,4,FALSE),"")</f>
        <v/>
      </c>
    </row>
    <row r="229" spans="9:11" x14ac:dyDescent="0.35">
      <c r="I229" t="str">
        <f>IFERROR(VLOOKUP(A229,'Background Data'!A:D,2,FALSE),"")</f>
        <v/>
      </c>
      <c r="J229" t="str">
        <f>IFERROR(VLOOKUP(A229,'Background Data'!A:D,3,FALSE),"")</f>
        <v/>
      </c>
      <c r="K229" t="str">
        <f>IFERROR(VLOOKUP(A229,'Background Data'!A:D,4,FALSE),"")</f>
        <v/>
      </c>
    </row>
    <row r="230" spans="9:11" x14ac:dyDescent="0.35">
      <c r="I230" t="str">
        <f>IFERROR(VLOOKUP(A230,'Background Data'!A:D,2,FALSE),"")</f>
        <v/>
      </c>
      <c r="J230" t="str">
        <f>IFERROR(VLOOKUP(A230,'Background Data'!A:D,3,FALSE),"")</f>
        <v/>
      </c>
      <c r="K230" t="str">
        <f>IFERROR(VLOOKUP(A230,'Background Data'!A:D,4,FALSE),"")</f>
        <v/>
      </c>
    </row>
    <row r="231" spans="9:11" x14ac:dyDescent="0.35">
      <c r="I231" t="str">
        <f>IFERROR(VLOOKUP(A231,'Background Data'!A:D,2,FALSE),"")</f>
        <v/>
      </c>
      <c r="J231" t="str">
        <f>IFERROR(VLOOKUP(A231,'Background Data'!A:D,3,FALSE),"")</f>
        <v/>
      </c>
      <c r="K231" t="str">
        <f>IFERROR(VLOOKUP(A231,'Background Data'!A:D,4,FALSE),"")</f>
        <v/>
      </c>
    </row>
    <row r="232" spans="9:11" x14ac:dyDescent="0.35">
      <c r="I232" t="str">
        <f>IFERROR(VLOOKUP(A232,'Background Data'!A:D,2,FALSE),"")</f>
        <v/>
      </c>
      <c r="J232" t="str">
        <f>IFERROR(VLOOKUP(A232,'Background Data'!A:D,3,FALSE),"")</f>
        <v/>
      </c>
      <c r="K232" t="str">
        <f>IFERROR(VLOOKUP(A232,'Background Data'!A:D,4,FALSE),"")</f>
        <v/>
      </c>
    </row>
    <row r="233" spans="9:11" x14ac:dyDescent="0.35">
      <c r="I233" t="str">
        <f>IFERROR(VLOOKUP(A233,'Background Data'!A:D,2,FALSE),"")</f>
        <v/>
      </c>
      <c r="J233" t="str">
        <f>IFERROR(VLOOKUP(A233,'Background Data'!A:D,3,FALSE),"")</f>
        <v/>
      </c>
      <c r="K233" t="str">
        <f>IFERROR(VLOOKUP(A233,'Background Data'!A:D,4,FALSE),"")</f>
        <v/>
      </c>
    </row>
    <row r="234" spans="9:11" x14ac:dyDescent="0.35">
      <c r="I234" t="str">
        <f>IFERROR(VLOOKUP(A234,'Background Data'!A:D,2,FALSE),"")</f>
        <v/>
      </c>
      <c r="J234" t="str">
        <f>IFERROR(VLOOKUP(A234,'Background Data'!A:D,3,FALSE),"")</f>
        <v/>
      </c>
      <c r="K234" t="str">
        <f>IFERROR(VLOOKUP(A234,'Background Data'!A:D,4,FALSE),"")</f>
        <v/>
      </c>
    </row>
    <row r="235" spans="9:11" x14ac:dyDescent="0.35">
      <c r="I235" t="str">
        <f>IFERROR(VLOOKUP(A235,'Background Data'!A:D,2,FALSE),"")</f>
        <v/>
      </c>
      <c r="J235" t="str">
        <f>IFERROR(VLOOKUP(A235,'Background Data'!A:D,3,FALSE),"")</f>
        <v/>
      </c>
      <c r="K235" t="str">
        <f>IFERROR(VLOOKUP(A235,'Background Data'!A:D,4,FALSE),"")</f>
        <v/>
      </c>
    </row>
    <row r="236" spans="9:11" x14ac:dyDescent="0.35">
      <c r="I236" t="str">
        <f>IFERROR(VLOOKUP(A236,'Background Data'!A:D,2,FALSE),"")</f>
        <v/>
      </c>
      <c r="J236" t="str">
        <f>IFERROR(VLOOKUP(A236,'Background Data'!A:D,3,FALSE),"")</f>
        <v/>
      </c>
      <c r="K236" t="str">
        <f>IFERROR(VLOOKUP(A236,'Background Data'!A:D,4,FALSE),"")</f>
        <v/>
      </c>
    </row>
    <row r="237" spans="9:11" x14ac:dyDescent="0.35">
      <c r="I237" t="str">
        <f>IFERROR(VLOOKUP(A237,'Background Data'!A:D,2,FALSE),"")</f>
        <v/>
      </c>
      <c r="J237" t="str">
        <f>IFERROR(VLOOKUP(A237,'Background Data'!A:D,3,FALSE),"")</f>
        <v/>
      </c>
      <c r="K237" t="str">
        <f>IFERROR(VLOOKUP(A237,'Background Data'!A:D,4,FALSE),"")</f>
        <v/>
      </c>
    </row>
    <row r="238" spans="9:11" x14ac:dyDescent="0.35">
      <c r="I238" t="str">
        <f>IFERROR(VLOOKUP(A238,'Background Data'!A:D,2,FALSE),"")</f>
        <v/>
      </c>
      <c r="J238" t="str">
        <f>IFERROR(VLOOKUP(A238,'Background Data'!A:D,3,FALSE),"")</f>
        <v/>
      </c>
      <c r="K238" t="str">
        <f>IFERROR(VLOOKUP(A238,'Background Data'!A:D,4,FALSE),"")</f>
        <v/>
      </c>
    </row>
    <row r="239" spans="9:11" x14ac:dyDescent="0.35">
      <c r="I239" t="str">
        <f>IFERROR(VLOOKUP(A239,'Background Data'!A:D,2,FALSE),"")</f>
        <v/>
      </c>
      <c r="J239" t="str">
        <f>IFERROR(VLOOKUP(A239,'Background Data'!A:D,3,FALSE),"")</f>
        <v/>
      </c>
      <c r="K239" t="str">
        <f>IFERROR(VLOOKUP(A239,'Background Data'!A:D,4,FALSE),"")</f>
        <v/>
      </c>
    </row>
    <row r="240" spans="9:11" x14ac:dyDescent="0.35">
      <c r="I240" t="str">
        <f>IFERROR(VLOOKUP(A240,'Background Data'!A:D,2,FALSE),"")</f>
        <v/>
      </c>
      <c r="J240" t="str">
        <f>IFERROR(VLOOKUP(A240,'Background Data'!A:D,3,FALSE),"")</f>
        <v/>
      </c>
      <c r="K240" t="str">
        <f>IFERROR(VLOOKUP(A240,'Background Data'!A:D,4,FALSE),"")</f>
        <v/>
      </c>
    </row>
    <row r="241" spans="9:11" x14ac:dyDescent="0.35">
      <c r="I241" t="str">
        <f>IFERROR(VLOOKUP(A241,'Background Data'!A:D,2,FALSE),"")</f>
        <v/>
      </c>
      <c r="J241" t="str">
        <f>IFERROR(VLOOKUP(A241,'Background Data'!A:D,3,FALSE),"")</f>
        <v/>
      </c>
      <c r="K241" t="str">
        <f>IFERROR(VLOOKUP(A241,'Background Data'!A:D,4,FALSE),"")</f>
        <v/>
      </c>
    </row>
    <row r="242" spans="9:11" x14ac:dyDescent="0.35">
      <c r="I242" t="str">
        <f>IFERROR(VLOOKUP(A242,'Background Data'!A:D,2,FALSE),"")</f>
        <v/>
      </c>
      <c r="J242" t="str">
        <f>IFERROR(VLOOKUP(A242,'Background Data'!A:D,3,FALSE),"")</f>
        <v/>
      </c>
      <c r="K242" t="str">
        <f>IFERROR(VLOOKUP(A242,'Background Data'!A:D,4,FALSE),"")</f>
        <v/>
      </c>
    </row>
    <row r="243" spans="9:11" x14ac:dyDescent="0.35">
      <c r="I243" t="str">
        <f>IFERROR(VLOOKUP(A243,'Background Data'!A:D,2,FALSE),"")</f>
        <v/>
      </c>
      <c r="J243" t="str">
        <f>IFERROR(VLOOKUP(A243,'Background Data'!A:D,3,FALSE),"")</f>
        <v/>
      </c>
      <c r="K243" t="str">
        <f>IFERROR(VLOOKUP(A243,'Background Data'!A:D,4,FALSE),"")</f>
        <v/>
      </c>
    </row>
    <row r="244" spans="9:11" x14ac:dyDescent="0.35">
      <c r="I244" t="str">
        <f>IFERROR(VLOOKUP(A244,'Background Data'!A:D,2,FALSE),"")</f>
        <v/>
      </c>
      <c r="J244" t="str">
        <f>IFERROR(VLOOKUP(A244,'Background Data'!A:D,3,FALSE),"")</f>
        <v/>
      </c>
      <c r="K244" t="str">
        <f>IFERROR(VLOOKUP(A244,'Background Data'!A:D,4,FALSE),"")</f>
        <v/>
      </c>
    </row>
    <row r="245" spans="9:11" x14ac:dyDescent="0.35">
      <c r="I245" t="str">
        <f>IFERROR(VLOOKUP(A245,'Background Data'!A:D,2,FALSE),"")</f>
        <v/>
      </c>
      <c r="J245" t="str">
        <f>IFERROR(VLOOKUP(A245,'Background Data'!A:D,3,FALSE),"")</f>
        <v/>
      </c>
      <c r="K245" t="str">
        <f>IFERROR(VLOOKUP(A245,'Background Data'!A:D,4,FALSE),"")</f>
        <v/>
      </c>
    </row>
    <row r="246" spans="9:11" x14ac:dyDescent="0.35">
      <c r="I246" t="str">
        <f>IFERROR(VLOOKUP(A246,'Background Data'!A:D,2,FALSE),"")</f>
        <v/>
      </c>
      <c r="J246" t="str">
        <f>IFERROR(VLOOKUP(A246,'Background Data'!A:D,3,FALSE),"")</f>
        <v/>
      </c>
      <c r="K246" t="str">
        <f>IFERROR(VLOOKUP(A246,'Background Data'!A:D,4,FALSE),"")</f>
        <v/>
      </c>
    </row>
    <row r="247" spans="9:11" x14ac:dyDescent="0.35">
      <c r="I247" t="str">
        <f>IFERROR(VLOOKUP(A247,'Background Data'!A:D,2,FALSE),"")</f>
        <v/>
      </c>
      <c r="J247" t="str">
        <f>IFERROR(VLOOKUP(A247,'Background Data'!A:D,3,FALSE),"")</f>
        <v/>
      </c>
      <c r="K247" t="str">
        <f>IFERROR(VLOOKUP(A247,'Background Data'!A:D,4,FALSE),"")</f>
        <v/>
      </c>
    </row>
    <row r="248" spans="9:11" x14ac:dyDescent="0.35">
      <c r="I248" t="str">
        <f>IFERROR(VLOOKUP(A248,'Background Data'!A:D,2,FALSE),"")</f>
        <v/>
      </c>
      <c r="J248" t="str">
        <f>IFERROR(VLOOKUP(A248,'Background Data'!A:D,3,FALSE),"")</f>
        <v/>
      </c>
      <c r="K248" t="str">
        <f>IFERROR(VLOOKUP(A248,'Background Data'!A:D,4,FALSE),"")</f>
        <v/>
      </c>
    </row>
    <row r="249" spans="9:11" x14ac:dyDescent="0.35">
      <c r="I249" t="str">
        <f>IFERROR(VLOOKUP(A249,'Background Data'!A:D,2,FALSE),"")</f>
        <v/>
      </c>
      <c r="J249" t="str">
        <f>IFERROR(VLOOKUP(A249,'Background Data'!A:D,3,FALSE),"")</f>
        <v/>
      </c>
      <c r="K249" t="str">
        <f>IFERROR(VLOOKUP(A249,'Background Data'!A:D,4,FALSE),"")</f>
        <v/>
      </c>
    </row>
    <row r="250" spans="9:11" x14ac:dyDescent="0.35">
      <c r="I250" t="str">
        <f>IFERROR(VLOOKUP(A250,'Background Data'!A:D,2,FALSE),"")</f>
        <v/>
      </c>
      <c r="J250" t="str">
        <f>IFERROR(VLOOKUP(A250,'Background Data'!A:D,3,FALSE),"")</f>
        <v/>
      </c>
      <c r="K250" t="str">
        <f>IFERROR(VLOOKUP(A250,'Background Data'!A:D,4,FALSE),"")</f>
        <v/>
      </c>
    </row>
    <row r="251" spans="9:11" x14ac:dyDescent="0.35">
      <c r="I251" t="str">
        <f>IFERROR(VLOOKUP(A251,'Background Data'!A:D,2,FALSE),"")</f>
        <v/>
      </c>
      <c r="J251" t="str">
        <f>IFERROR(VLOOKUP(A251,'Background Data'!A:D,3,FALSE),"")</f>
        <v/>
      </c>
      <c r="K251" t="str">
        <f>IFERROR(VLOOKUP(A251,'Background Data'!A:D,4,FALSE),"")</f>
        <v/>
      </c>
    </row>
    <row r="252" spans="9:11" x14ac:dyDescent="0.35">
      <c r="I252" t="str">
        <f>IFERROR(VLOOKUP(A252,'Background Data'!A:D,2,FALSE),"")</f>
        <v/>
      </c>
      <c r="J252" t="str">
        <f>IFERROR(VLOOKUP(A252,'Background Data'!A:D,3,FALSE),"")</f>
        <v/>
      </c>
      <c r="K252" t="str">
        <f>IFERROR(VLOOKUP(A252,'Background Data'!A:D,4,FALSE),"")</f>
        <v/>
      </c>
    </row>
    <row r="253" spans="9:11" x14ac:dyDescent="0.35">
      <c r="I253" t="str">
        <f>IFERROR(VLOOKUP(A253,'Background Data'!A:D,2,FALSE),"")</f>
        <v/>
      </c>
      <c r="J253" t="str">
        <f>IFERROR(VLOOKUP(A253,'Background Data'!A:D,3,FALSE),"")</f>
        <v/>
      </c>
      <c r="K253" t="str">
        <f>IFERROR(VLOOKUP(A253,'Background Data'!A:D,4,FALSE),"")</f>
        <v/>
      </c>
    </row>
    <row r="254" spans="9:11" x14ac:dyDescent="0.35">
      <c r="I254" t="str">
        <f>IFERROR(VLOOKUP(A254,'Background Data'!A:D,2,FALSE),"")</f>
        <v/>
      </c>
      <c r="J254" t="str">
        <f>IFERROR(VLOOKUP(A254,'Background Data'!A:D,3,FALSE),"")</f>
        <v/>
      </c>
      <c r="K254" t="str">
        <f>IFERROR(VLOOKUP(A254,'Background Data'!A:D,4,FALSE),"")</f>
        <v/>
      </c>
    </row>
    <row r="255" spans="9:11" x14ac:dyDescent="0.35">
      <c r="I255" t="str">
        <f>IFERROR(VLOOKUP(A255,'Background Data'!A:D,2,FALSE),"")</f>
        <v/>
      </c>
      <c r="J255" t="str">
        <f>IFERROR(VLOOKUP(A255,'Background Data'!A:D,3,FALSE),"")</f>
        <v/>
      </c>
      <c r="K255" t="str">
        <f>IFERROR(VLOOKUP(A255,'Background Data'!A:D,4,FALSE),"")</f>
        <v/>
      </c>
    </row>
    <row r="256" spans="9:11" x14ac:dyDescent="0.35">
      <c r="I256" t="str">
        <f>IFERROR(VLOOKUP(A256,'Background Data'!A:D,2,FALSE),"")</f>
        <v/>
      </c>
      <c r="J256" t="str">
        <f>IFERROR(VLOOKUP(A256,'Background Data'!A:D,3,FALSE),"")</f>
        <v/>
      </c>
      <c r="K256" t="str">
        <f>IFERROR(VLOOKUP(A256,'Background Data'!A:D,4,FALSE),"")</f>
        <v/>
      </c>
    </row>
    <row r="257" spans="9:11" x14ac:dyDescent="0.35">
      <c r="I257" t="str">
        <f>IFERROR(VLOOKUP(A257,'Background Data'!A:D,2,FALSE),"")</f>
        <v/>
      </c>
      <c r="J257" t="str">
        <f>IFERROR(VLOOKUP(A257,'Background Data'!A:D,3,FALSE),"")</f>
        <v/>
      </c>
      <c r="K257" t="str">
        <f>IFERROR(VLOOKUP(A257,'Background Data'!A:D,4,FALSE),"")</f>
        <v/>
      </c>
    </row>
    <row r="258" spans="9:11" x14ac:dyDescent="0.35">
      <c r="I258" t="str">
        <f>IFERROR(VLOOKUP(A258,'Background Data'!A:D,2,FALSE),"")</f>
        <v/>
      </c>
      <c r="J258" t="str">
        <f>IFERROR(VLOOKUP(A258,'Background Data'!A:D,3,FALSE),"")</f>
        <v/>
      </c>
      <c r="K258" t="str">
        <f>IFERROR(VLOOKUP(A258,'Background Data'!A:D,4,FALSE),"")</f>
        <v/>
      </c>
    </row>
    <row r="259" spans="9:11" x14ac:dyDescent="0.35">
      <c r="I259" t="str">
        <f>IFERROR(VLOOKUP(A259,'Background Data'!A:D,2,FALSE),"")</f>
        <v/>
      </c>
      <c r="J259" t="str">
        <f>IFERROR(VLOOKUP(A259,'Background Data'!A:D,3,FALSE),"")</f>
        <v/>
      </c>
      <c r="K259" t="str">
        <f>IFERROR(VLOOKUP(A259,'Background Data'!A:D,4,FALSE),"")</f>
        <v/>
      </c>
    </row>
    <row r="260" spans="9:11" x14ac:dyDescent="0.35">
      <c r="I260" t="str">
        <f>IFERROR(VLOOKUP(A260,'Background Data'!A:D,2,FALSE),"")</f>
        <v/>
      </c>
      <c r="J260" t="str">
        <f>IFERROR(VLOOKUP(A260,'Background Data'!A:D,3,FALSE),"")</f>
        <v/>
      </c>
      <c r="K260" t="str">
        <f>IFERROR(VLOOKUP(A260,'Background Data'!A:D,4,FALSE),"")</f>
        <v/>
      </c>
    </row>
    <row r="261" spans="9:11" x14ac:dyDescent="0.35">
      <c r="I261" t="str">
        <f>IFERROR(VLOOKUP(A261,'Background Data'!A:D,2,FALSE),"")</f>
        <v/>
      </c>
      <c r="J261" t="str">
        <f>IFERROR(VLOOKUP(A261,'Background Data'!A:D,3,FALSE),"")</f>
        <v/>
      </c>
      <c r="K261" t="str">
        <f>IFERROR(VLOOKUP(A261,'Background Data'!A:D,4,FALSE),"")</f>
        <v/>
      </c>
    </row>
    <row r="262" spans="9:11" x14ac:dyDescent="0.35">
      <c r="I262" t="str">
        <f>IFERROR(VLOOKUP(A262,'Background Data'!A:D,2,FALSE),"")</f>
        <v/>
      </c>
      <c r="J262" t="str">
        <f>IFERROR(VLOOKUP(A262,'Background Data'!A:D,3,FALSE),"")</f>
        <v/>
      </c>
      <c r="K262" t="str">
        <f>IFERROR(VLOOKUP(A262,'Background Data'!A:D,4,FALSE),"")</f>
        <v/>
      </c>
    </row>
    <row r="263" spans="9:11" x14ac:dyDescent="0.35">
      <c r="I263" t="str">
        <f>IFERROR(VLOOKUP(A263,'Background Data'!A:D,2,FALSE),"")</f>
        <v/>
      </c>
      <c r="J263" t="str">
        <f>IFERROR(VLOOKUP(A263,'Background Data'!A:D,3,FALSE),"")</f>
        <v/>
      </c>
      <c r="K263" t="str">
        <f>IFERROR(VLOOKUP(A263,'Background Data'!A:D,4,FALSE),"")</f>
        <v/>
      </c>
    </row>
    <row r="264" spans="9:11" x14ac:dyDescent="0.35">
      <c r="I264" t="str">
        <f>IFERROR(VLOOKUP(A264,'Background Data'!A:D,2,FALSE),"")</f>
        <v/>
      </c>
      <c r="J264" t="str">
        <f>IFERROR(VLOOKUP(A264,'Background Data'!A:D,3,FALSE),"")</f>
        <v/>
      </c>
      <c r="K264" t="str">
        <f>IFERROR(VLOOKUP(A264,'Background Data'!A:D,4,FALSE),"")</f>
        <v/>
      </c>
    </row>
    <row r="265" spans="9:11" x14ac:dyDescent="0.35">
      <c r="I265" t="str">
        <f>IFERROR(VLOOKUP(A265,'Background Data'!A:D,2,FALSE),"")</f>
        <v/>
      </c>
      <c r="J265" t="str">
        <f>IFERROR(VLOOKUP(A265,'Background Data'!A:D,3,FALSE),"")</f>
        <v/>
      </c>
      <c r="K265" t="str">
        <f>IFERROR(VLOOKUP(A265,'Background Data'!A:D,4,FALSE),"")</f>
        <v/>
      </c>
    </row>
    <row r="266" spans="9:11" x14ac:dyDescent="0.35">
      <c r="I266" t="str">
        <f>IFERROR(VLOOKUP(A266,'Background Data'!A:D,2,FALSE),"")</f>
        <v/>
      </c>
      <c r="J266" t="str">
        <f>IFERROR(VLOOKUP(A266,'Background Data'!A:D,3,FALSE),"")</f>
        <v/>
      </c>
      <c r="K266" t="str">
        <f>IFERROR(VLOOKUP(A266,'Background Data'!A:D,4,FALSE),"")</f>
        <v/>
      </c>
    </row>
    <row r="267" spans="9:11" x14ac:dyDescent="0.35">
      <c r="I267" t="str">
        <f>IFERROR(VLOOKUP(A267,'Background Data'!A:D,2,FALSE),"")</f>
        <v/>
      </c>
      <c r="J267" t="str">
        <f>IFERROR(VLOOKUP(A267,'Background Data'!A:D,3,FALSE),"")</f>
        <v/>
      </c>
      <c r="K267" t="str">
        <f>IFERROR(VLOOKUP(A267,'Background Data'!A:D,4,FALSE),"")</f>
        <v/>
      </c>
    </row>
    <row r="268" spans="9:11" x14ac:dyDescent="0.35">
      <c r="I268" t="str">
        <f>IFERROR(VLOOKUP(A268,'Background Data'!A:D,2,FALSE),"")</f>
        <v/>
      </c>
      <c r="J268" t="str">
        <f>IFERROR(VLOOKUP(A268,'Background Data'!A:D,3,FALSE),"")</f>
        <v/>
      </c>
      <c r="K268" t="str">
        <f>IFERROR(VLOOKUP(A268,'Background Data'!A:D,4,FALSE),"")</f>
        <v/>
      </c>
    </row>
    <row r="269" spans="9:11" x14ac:dyDescent="0.35">
      <c r="I269" t="str">
        <f>IFERROR(VLOOKUP(A269,'Background Data'!A:D,2,FALSE),"")</f>
        <v/>
      </c>
      <c r="J269" t="str">
        <f>IFERROR(VLOOKUP(A269,'Background Data'!A:D,3,FALSE),"")</f>
        <v/>
      </c>
      <c r="K269" t="str">
        <f>IFERROR(VLOOKUP(A269,'Background Data'!A:D,4,FALSE),"")</f>
        <v/>
      </c>
    </row>
    <row r="270" spans="9:11" x14ac:dyDescent="0.35">
      <c r="I270" t="str">
        <f>IFERROR(VLOOKUP(A270,'Background Data'!A:D,2,FALSE),"")</f>
        <v/>
      </c>
      <c r="J270" t="str">
        <f>IFERROR(VLOOKUP(A270,'Background Data'!A:D,3,FALSE),"")</f>
        <v/>
      </c>
      <c r="K270" t="str">
        <f>IFERROR(VLOOKUP(A270,'Background Data'!A:D,4,FALSE),"")</f>
        <v/>
      </c>
    </row>
    <row r="271" spans="9:11" x14ac:dyDescent="0.35">
      <c r="I271" t="str">
        <f>IFERROR(VLOOKUP(A271,'Background Data'!A:D,2,FALSE),"")</f>
        <v/>
      </c>
      <c r="J271" t="str">
        <f>IFERROR(VLOOKUP(A271,'Background Data'!A:D,3,FALSE),"")</f>
        <v/>
      </c>
      <c r="K271" t="str">
        <f>IFERROR(VLOOKUP(A271,'Background Data'!A:D,4,FALSE),"")</f>
        <v/>
      </c>
    </row>
    <row r="272" spans="9:11" x14ac:dyDescent="0.35">
      <c r="I272" t="str">
        <f>IFERROR(VLOOKUP(A272,'Background Data'!A:D,2,FALSE),"")</f>
        <v/>
      </c>
      <c r="J272" t="str">
        <f>IFERROR(VLOOKUP(A272,'Background Data'!A:D,3,FALSE),"")</f>
        <v/>
      </c>
      <c r="K272" t="str">
        <f>IFERROR(VLOOKUP(A272,'Background Data'!A:D,4,FALSE),"")</f>
        <v/>
      </c>
    </row>
    <row r="273" spans="9:11" x14ac:dyDescent="0.35">
      <c r="I273" t="str">
        <f>IFERROR(VLOOKUP(A273,'Background Data'!A:D,2,FALSE),"")</f>
        <v/>
      </c>
      <c r="J273" t="str">
        <f>IFERROR(VLOOKUP(A273,'Background Data'!A:D,3,FALSE),"")</f>
        <v/>
      </c>
      <c r="K273" t="str">
        <f>IFERROR(VLOOKUP(A273,'Background Data'!A:D,4,FALSE),"")</f>
        <v/>
      </c>
    </row>
    <row r="274" spans="9:11" x14ac:dyDescent="0.35">
      <c r="I274" t="str">
        <f>IFERROR(VLOOKUP(A274,'Background Data'!A:D,2,FALSE),"")</f>
        <v/>
      </c>
      <c r="J274" t="str">
        <f>IFERROR(VLOOKUP(A274,'Background Data'!A:D,3,FALSE),"")</f>
        <v/>
      </c>
      <c r="K274" t="str">
        <f>IFERROR(VLOOKUP(A274,'Background Data'!A:D,4,FALSE),"")</f>
        <v/>
      </c>
    </row>
    <row r="275" spans="9:11" x14ac:dyDescent="0.35">
      <c r="I275" t="str">
        <f>IFERROR(VLOOKUP(A275,'Background Data'!A:D,2,FALSE),"")</f>
        <v/>
      </c>
      <c r="J275" t="str">
        <f>IFERROR(VLOOKUP(A275,'Background Data'!A:D,3,FALSE),"")</f>
        <v/>
      </c>
      <c r="K275" t="str">
        <f>IFERROR(VLOOKUP(A275,'Background Data'!A:D,4,FALSE),"")</f>
        <v/>
      </c>
    </row>
    <row r="276" spans="9:11" x14ac:dyDescent="0.35">
      <c r="I276" t="str">
        <f>IFERROR(VLOOKUP(A276,'Background Data'!A:D,2,FALSE),"")</f>
        <v/>
      </c>
      <c r="J276" t="str">
        <f>IFERROR(VLOOKUP(A276,'Background Data'!A:D,3,FALSE),"")</f>
        <v/>
      </c>
      <c r="K276" t="str">
        <f>IFERROR(VLOOKUP(A276,'Background Data'!A:D,4,FALSE),"")</f>
        <v/>
      </c>
    </row>
    <row r="277" spans="9:11" x14ac:dyDescent="0.35">
      <c r="I277" t="str">
        <f>IFERROR(VLOOKUP(A277,'Background Data'!A:D,2,FALSE),"")</f>
        <v/>
      </c>
      <c r="J277" t="str">
        <f>IFERROR(VLOOKUP(A277,'Background Data'!A:D,3,FALSE),"")</f>
        <v/>
      </c>
      <c r="K277" t="str">
        <f>IFERROR(VLOOKUP(A277,'Background Data'!A:D,4,FALSE),"")</f>
        <v/>
      </c>
    </row>
    <row r="278" spans="9:11" x14ac:dyDescent="0.35">
      <c r="I278" t="str">
        <f>IFERROR(VLOOKUP(A278,'Background Data'!A:D,2,FALSE),"")</f>
        <v/>
      </c>
      <c r="J278" t="str">
        <f>IFERROR(VLOOKUP(A278,'Background Data'!A:D,3,FALSE),"")</f>
        <v/>
      </c>
      <c r="K278" t="str">
        <f>IFERROR(VLOOKUP(A278,'Background Data'!A:D,4,FALSE),"")</f>
        <v/>
      </c>
    </row>
    <row r="279" spans="9:11" x14ac:dyDescent="0.35">
      <c r="I279" t="str">
        <f>IFERROR(VLOOKUP(A279,'Background Data'!A:D,2,FALSE),"")</f>
        <v/>
      </c>
      <c r="J279" t="str">
        <f>IFERROR(VLOOKUP(A279,'Background Data'!A:D,3,FALSE),"")</f>
        <v/>
      </c>
      <c r="K279" t="str">
        <f>IFERROR(VLOOKUP(A279,'Background Data'!A:D,4,FALSE),"")</f>
        <v/>
      </c>
    </row>
    <row r="280" spans="9:11" x14ac:dyDescent="0.35">
      <c r="I280" t="str">
        <f>IFERROR(VLOOKUP(A280,'Background Data'!A:D,2,FALSE),"")</f>
        <v/>
      </c>
      <c r="J280" t="str">
        <f>IFERROR(VLOOKUP(A280,'Background Data'!A:D,3,FALSE),"")</f>
        <v/>
      </c>
      <c r="K280" t="str">
        <f>IFERROR(VLOOKUP(A280,'Background Data'!A:D,4,FALSE),"")</f>
        <v/>
      </c>
    </row>
    <row r="281" spans="9:11" x14ac:dyDescent="0.35">
      <c r="I281" t="str">
        <f>IFERROR(VLOOKUP(A281,'Background Data'!A:D,2,FALSE),"")</f>
        <v/>
      </c>
      <c r="J281" t="str">
        <f>IFERROR(VLOOKUP(A281,'Background Data'!A:D,3,FALSE),"")</f>
        <v/>
      </c>
      <c r="K281" t="str">
        <f>IFERROR(VLOOKUP(A281,'Background Data'!A:D,4,FALSE),"")</f>
        <v/>
      </c>
    </row>
    <row r="282" spans="9:11" x14ac:dyDescent="0.35">
      <c r="I282" t="str">
        <f>IFERROR(VLOOKUP(A282,'Background Data'!A:D,2,FALSE),"")</f>
        <v/>
      </c>
      <c r="J282" t="str">
        <f>IFERROR(VLOOKUP(A282,'Background Data'!A:D,3,FALSE),"")</f>
        <v/>
      </c>
      <c r="K282" t="str">
        <f>IFERROR(VLOOKUP(A282,'Background Data'!A:D,4,FALSE),"")</f>
        <v/>
      </c>
    </row>
    <row r="283" spans="9:11" x14ac:dyDescent="0.35">
      <c r="I283" t="str">
        <f>IFERROR(VLOOKUP(A283,'Background Data'!A:D,2,FALSE),"")</f>
        <v/>
      </c>
      <c r="J283" t="str">
        <f>IFERROR(VLOOKUP(A283,'Background Data'!A:D,3,FALSE),"")</f>
        <v/>
      </c>
      <c r="K283" t="str">
        <f>IFERROR(VLOOKUP(A283,'Background Data'!A:D,4,FALSE),"")</f>
        <v/>
      </c>
    </row>
    <row r="284" spans="9:11" x14ac:dyDescent="0.35">
      <c r="I284" t="str">
        <f>IFERROR(VLOOKUP(A284,'Background Data'!A:D,2,FALSE),"")</f>
        <v/>
      </c>
      <c r="J284" t="str">
        <f>IFERROR(VLOOKUP(A284,'Background Data'!A:D,3,FALSE),"")</f>
        <v/>
      </c>
      <c r="K284" t="str">
        <f>IFERROR(VLOOKUP(A284,'Background Data'!A:D,4,FALSE),"")</f>
        <v/>
      </c>
    </row>
    <row r="285" spans="9:11" x14ac:dyDescent="0.35">
      <c r="I285" t="str">
        <f>IFERROR(VLOOKUP(A285,'Background Data'!A:D,2,FALSE),"")</f>
        <v/>
      </c>
      <c r="J285" t="str">
        <f>IFERROR(VLOOKUP(A285,'Background Data'!A:D,3,FALSE),"")</f>
        <v/>
      </c>
      <c r="K285" t="str">
        <f>IFERROR(VLOOKUP(A285,'Background Data'!A:D,4,FALSE),"")</f>
        <v/>
      </c>
    </row>
    <row r="286" spans="9:11" x14ac:dyDescent="0.35">
      <c r="I286" t="str">
        <f>IFERROR(VLOOKUP(A286,'Background Data'!A:D,2,FALSE),"")</f>
        <v/>
      </c>
      <c r="J286" t="str">
        <f>IFERROR(VLOOKUP(A286,'Background Data'!A:D,3,FALSE),"")</f>
        <v/>
      </c>
      <c r="K286" t="str">
        <f>IFERROR(VLOOKUP(A286,'Background Data'!A:D,4,FALSE),"")</f>
        <v/>
      </c>
    </row>
    <row r="287" spans="9:11" x14ac:dyDescent="0.35">
      <c r="I287" t="str">
        <f>IFERROR(VLOOKUP(A287,'Background Data'!A:D,2,FALSE),"")</f>
        <v/>
      </c>
      <c r="J287" t="str">
        <f>IFERROR(VLOOKUP(A287,'Background Data'!A:D,3,FALSE),"")</f>
        <v/>
      </c>
      <c r="K287" t="str">
        <f>IFERROR(VLOOKUP(A287,'Background Data'!A:D,4,FALSE),"")</f>
        <v/>
      </c>
    </row>
    <row r="288" spans="9:11" x14ac:dyDescent="0.35">
      <c r="I288" t="str">
        <f>IFERROR(VLOOKUP(A288,'Background Data'!A:D,2,FALSE),"")</f>
        <v/>
      </c>
      <c r="J288" t="str">
        <f>IFERROR(VLOOKUP(A288,'Background Data'!A:D,3,FALSE),"")</f>
        <v/>
      </c>
      <c r="K288" t="str">
        <f>IFERROR(VLOOKUP(A288,'Background Data'!A:D,4,FALSE),"")</f>
        <v/>
      </c>
    </row>
    <row r="289" spans="9:11" x14ac:dyDescent="0.35">
      <c r="I289" t="str">
        <f>IFERROR(VLOOKUP(A289,'Background Data'!A:D,2,FALSE),"")</f>
        <v/>
      </c>
      <c r="J289" t="str">
        <f>IFERROR(VLOOKUP(A289,'Background Data'!A:D,3,FALSE),"")</f>
        <v/>
      </c>
      <c r="K289" t="str">
        <f>IFERROR(VLOOKUP(A289,'Background Data'!A:D,4,FALSE),"")</f>
        <v/>
      </c>
    </row>
    <row r="290" spans="9:11" x14ac:dyDescent="0.35">
      <c r="I290" t="str">
        <f>IFERROR(VLOOKUP(A290,'Background Data'!A:D,2,FALSE),"")</f>
        <v/>
      </c>
      <c r="J290" t="str">
        <f>IFERROR(VLOOKUP(A290,'Background Data'!A:D,3,FALSE),"")</f>
        <v/>
      </c>
      <c r="K290" t="str">
        <f>IFERROR(VLOOKUP(A290,'Background Data'!A:D,4,FALSE),"")</f>
        <v/>
      </c>
    </row>
  </sheetData>
  <sheetProtection algorithmName="SHA-512" hashValue="mtuFZCgE2ziqITW7ekKruggJ11du6sVE5fDJovwjfmVgticnFkoNGbx0D54GPVw2Vm7UdqcnuejnmYe+gBFH+w==" saltValue="HUUzyIC2AD5XMW4gdnBecg==" spinCount="100000" sheet="1" objects="1" scenarios="1" sort="0" autoFilter="0"/>
  <mergeCells count="3">
    <mergeCell ref="A1:B1"/>
    <mergeCell ref="C1:H1"/>
    <mergeCell ref="I1:K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7782791C-231F-4409-A9F5-BC316B35D6D1}">
          <x14:formula1>
            <xm:f>'Background Data'!$H$2:$H$26</xm:f>
          </x14:formula1>
          <xm:sqref>B3:B139</xm:sqref>
        </x14:dataValidation>
        <x14:dataValidation type="list" allowBlank="1" showInputMessage="1" showErrorMessage="1" xr:uid="{818F7EC3-EF92-4180-A9CE-B11D72DC22A0}">
          <x14:formula1>
            <xm:f>'Background Data'!$A$2:$A$3</xm:f>
          </x14:formula1>
          <xm:sqref>A101:A351</xm:sqref>
        </x14:dataValidation>
        <x14:dataValidation type="list" allowBlank="1" showInputMessage="1" showErrorMessage="1" xr:uid="{0990D3EE-14C2-4117-9FA0-F8FD385F13AA}">
          <x14:formula1>
            <xm:f>'Background Data'!$A$2:$A$14</xm:f>
          </x14:formula1>
          <xm:sqref>A3:A100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F15EA-331D-4405-B736-67FE2BF2AC2C}">
  <dimension ref="A1:I290"/>
  <sheetViews>
    <sheetView showGridLines="0" workbookViewId="0">
      <selection activeCell="B7" sqref="B7"/>
    </sheetView>
  </sheetViews>
  <sheetFormatPr defaultRowHeight="14.5" x14ac:dyDescent="0.35"/>
  <cols>
    <col min="1" max="1" width="13.1796875" style="8" bestFit="1" customWidth="1"/>
    <col min="2" max="2" width="18.81640625" style="8" bestFit="1" customWidth="1"/>
    <col min="3" max="3" width="18.81640625" style="8" hidden="1" customWidth="1"/>
    <col min="4" max="5" width="18.81640625" customWidth="1"/>
    <col min="6" max="6" width="21.1796875" customWidth="1"/>
    <col min="7" max="7" width="19.453125" customWidth="1"/>
  </cols>
  <sheetData>
    <row r="1" spans="1:9" x14ac:dyDescent="0.35">
      <c r="A1" s="31" t="s">
        <v>11</v>
      </c>
      <c r="B1" s="32"/>
      <c r="C1" s="6"/>
      <c r="D1" s="35" t="s">
        <v>10</v>
      </c>
      <c r="E1" s="36"/>
      <c r="F1" s="34" t="s">
        <v>8</v>
      </c>
      <c r="G1" s="34"/>
    </row>
    <row r="2" spans="1:9" ht="43.5" x14ac:dyDescent="0.35">
      <c r="A2" s="7" t="s">
        <v>5</v>
      </c>
      <c r="B2" s="7" t="s">
        <v>6</v>
      </c>
      <c r="C2" s="13" t="s">
        <v>16</v>
      </c>
      <c r="D2" s="12" t="s">
        <v>34</v>
      </c>
      <c r="E2" s="12" t="s">
        <v>35</v>
      </c>
      <c r="F2" s="2" t="s">
        <v>34</v>
      </c>
      <c r="G2" s="2" t="s">
        <v>35</v>
      </c>
    </row>
    <row r="3" spans="1:9" x14ac:dyDescent="0.35">
      <c r="A3" s="7" t="s">
        <v>14</v>
      </c>
      <c r="B3" s="7">
        <v>4</v>
      </c>
      <c r="C3" s="14">
        <f>IFERROR(ROUNDUP((B3/6),0),"")</f>
        <v>1</v>
      </c>
      <c r="D3" s="24">
        <f>IFERROR(B3*F3, "")</f>
        <v>0.16666666666666666</v>
      </c>
      <c r="E3" s="24">
        <f t="shared" ref="E3:E34" si="0">IFERROR(C3*G3,"")</f>
        <v>8.3333333333333329E-2</v>
      </c>
      <c r="F3" s="25">
        <f>IFERROR(VLOOKUP(A3,'Background Data'!A:F,5,FALSE),"")</f>
        <v>4.1666666666666664E-2</v>
      </c>
      <c r="G3" s="25">
        <f>IFERROR(VLOOKUP(A3,'Background Data'!A:F,6,FALSE),"")</f>
        <v>8.3333333333333329E-2</v>
      </c>
    </row>
    <row r="4" spans="1:9" x14ac:dyDescent="0.35">
      <c r="A4" s="7" t="s">
        <v>27</v>
      </c>
      <c r="B4" s="7">
        <v>2</v>
      </c>
      <c r="C4" s="14">
        <f t="shared" ref="C4:C67" si="1">IFERROR(ROUNDUP((B4/6),0),"")</f>
        <v>1</v>
      </c>
      <c r="D4" s="24">
        <f t="shared" ref="D4:D67" si="2">IFERROR(B4*F4, "")</f>
        <v>0.125</v>
      </c>
      <c r="E4" s="24">
        <f t="shared" si="0"/>
        <v>6.25E-2</v>
      </c>
      <c r="F4" s="25">
        <f>IFERROR(VLOOKUP(A4,'Background Data'!A:F,5,FALSE),"")</f>
        <v>6.25E-2</v>
      </c>
      <c r="G4" s="25">
        <f>IFERROR(VLOOKUP(A4,'Background Data'!A:F,6,FALSE),"")</f>
        <v>6.25E-2</v>
      </c>
    </row>
    <row r="5" spans="1:9" x14ac:dyDescent="0.35">
      <c r="A5" s="7" t="s">
        <v>15</v>
      </c>
      <c r="B5" s="7">
        <v>10</v>
      </c>
      <c r="C5" s="14">
        <f t="shared" si="1"/>
        <v>2</v>
      </c>
      <c r="D5" s="24">
        <f t="shared" si="2"/>
        <v>0</v>
      </c>
      <c r="E5" s="24">
        <f t="shared" si="0"/>
        <v>0</v>
      </c>
      <c r="F5" s="25">
        <f>IFERROR(VLOOKUP(A5,'Background Data'!A:F,5,FALSE),"")</f>
        <v>0</v>
      </c>
      <c r="G5" s="25">
        <f>IFERROR(VLOOKUP(A5,'Background Data'!A:F,6,FALSE),"")</f>
        <v>0</v>
      </c>
      <c r="I5" s="15"/>
    </row>
    <row r="6" spans="1:9" x14ac:dyDescent="0.35">
      <c r="A6" s="7" t="s">
        <v>18</v>
      </c>
      <c r="B6" s="7">
        <v>12</v>
      </c>
      <c r="C6" s="14">
        <f t="shared" si="1"/>
        <v>2</v>
      </c>
      <c r="D6" s="24">
        <f t="shared" si="2"/>
        <v>0.75</v>
      </c>
      <c r="E6" s="24">
        <f t="shared" si="0"/>
        <v>0</v>
      </c>
      <c r="F6" s="25">
        <f>IFERROR(VLOOKUP(A6,'Background Data'!A:F,5,FALSE),"")</f>
        <v>6.25E-2</v>
      </c>
      <c r="G6" s="25">
        <f>IFERROR(VLOOKUP(A6,'Background Data'!A:F,6,FALSE),"")</f>
        <v>0</v>
      </c>
      <c r="I6" s="15"/>
    </row>
    <row r="7" spans="1:9" x14ac:dyDescent="0.35">
      <c r="A7" s="7" t="s">
        <v>19</v>
      </c>
      <c r="B7" s="7">
        <v>4</v>
      </c>
      <c r="C7" s="14">
        <f t="shared" si="1"/>
        <v>1</v>
      </c>
      <c r="D7" s="24">
        <f t="shared" si="2"/>
        <v>0.25</v>
      </c>
      <c r="E7" s="24">
        <f t="shared" si="0"/>
        <v>0</v>
      </c>
      <c r="F7" s="25">
        <f>IFERROR(VLOOKUP(A7,'Background Data'!A:F,5,FALSE),"")</f>
        <v>6.25E-2</v>
      </c>
      <c r="G7" s="25">
        <f>IFERROR(VLOOKUP(A7,'Background Data'!A:F,6,FALSE),"")</f>
        <v>0</v>
      </c>
    </row>
    <row r="8" spans="1:9" x14ac:dyDescent="0.35">
      <c r="A8" s="7"/>
      <c r="B8" s="7"/>
      <c r="C8" s="14">
        <f t="shared" si="1"/>
        <v>0</v>
      </c>
      <c r="D8" s="24" t="str">
        <f t="shared" si="2"/>
        <v/>
      </c>
      <c r="E8" s="24" t="str">
        <f t="shared" si="0"/>
        <v/>
      </c>
      <c r="F8" s="25" t="str">
        <f>IFERROR(VLOOKUP(A8,'Background Data'!A:F,5,FALSE),"")</f>
        <v/>
      </c>
      <c r="G8" s="25" t="str">
        <f>IFERROR(VLOOKUP(A8,'Background Data'!A:F,6,FALSE),"")</f>
        <v/>
      </c>
    </row>
    <row r="9" spans="1:9" x14ac:dyDescent="0.35">
      <c r="A9" s="7"/>
      <c r="B9" s="7"/>
      <c r="C9" s="14">
        <f t="shared" si="1"/>
        <v>0</v>
      </c>
      <c r="D9" s="24" t="str">
        <f t="shared" si="2"/>
        <v/>
      </c>
      <c r="E9" s="24" t="str">
        <f t="shared" si="0"/>
        <v/>
      </c>
      <c r="F9" s="25" t="str">
        <f>IFERROR(VLOOKUP(A9,'Background Data'!A:F,5,FALSE),"")</f>
        <v/>
      </c>
      <c r="G9" s="25" t="str">
        <f>IFERROR(VLOOKUP(A9,'Background Data'!A:F,6,FALSE),"")</f>
        <v/>
      </c>
    </row>
    <row r="10" spans="1:9" x14ac:dyDescent="0.35">
      <c r="A10" s="7"/>
      <c r="B10" s="7"/>
      <c r="C10" s="14">
        <f t="shared" si="1"/>
        <v>0</v>
      </c>
      <c r="D10" s="24" t="str">
        <f t="shared" si="2"/>
        <v/>
      </c>
      <c r="E10" s="24" t="str">
        <f t="shared" si="0"/>
        <v/>
      </c>
      <c r="F10" s="25" t="str">
        <f>IFERROR(VLOOKUP(A10,'Background Data'!A:F,5,FALSE),"")</f>
        <v/>
      </c>
      <c r="G10" s="25" t="str">
        <f>IFERROR(VLOOKUP(A10,'Background Data'!A:F,6,FALSE),"")</f>
        <v/>
      </c>
    </row>
    <row r="11" spans="1:9" x14ac:dyDescent="0.35">
      <c r="A11" s="7"/>
      <c r="B11" s="7"/>
      <c r="C11" s="14">
        <f t="shared" si="1"/>
        <v>0</v>
      </c>
      <c r="D11" s="24" t="str">
        <f t="shared" si="2"/>
        <v/>
      </c>
      <c r="E11" s="24" t="str">
        <f t="shared" si="0"/>
        <v/>
      </c>
      <c r="F11" s="25" t="str">
        <f>IFERROR(VLOOKUP(A11,'Background Data'!A:F,5,FALSE),"")</f>
        <v/>
      </c>
      <c r="G11" s="25" t="str">
        <f>IFERROR(VLOOKUP(A11,'Background Data'!A:F,6,FALSE),"")</f>
        <v/>
      </c>
    </row>
    <row r="12" spans="1:9" x14ac:dyDescent="0.35">
      <c r="A12" s="7"/>
      <c r="B12" s="7"/>
      <c r="C12" s="14">
        <f t="shared" si="1"/>
        <v>0</v>
      </c>
      <c r="D12" s="24" t="str">
        <f t="shared" si="2"/>
        <v/>
      </c>
      <c r="E12" s="24" t="str">
        <f t="shared" si="0"/>
        <v/>
      </c>
      <c r="F12" s="25" t="str">
        <f>IFERROR(VLOOKUP(A12,'Background Data'!A:F,5,FALSE),"")</f>
        <v/>
      </c>
      <c r="G12" s="25" t="str">
        <f>IFERROR(VLOOKUP(A12,'Background Data'!A:F,6,FALSE),"")</f>
        <v/>
      </c>
    </row>
    <row r="13" spans="1:9" x14ac:dyDescent="0.35">
      <c r="A13" s="7"/>
      <c r="B13" s="7"/>
      <c r="C13" s="14">
        <f t="shared" si="1"/>
        <v>0</v>
      </c>
      <c r="D13" s="24" t="str">
        <f t="shared" si="2"/>
        <v/>
      </c>
      <c r="E13" s="24" t="str">
        <f t="shared" si="0"/>
        <v/>
      </c>
      <c r="F13" s="25" t="str">
        <f>IFERROR(VLOOKUP(A13,'Background Data'!A:F,5,FALSE),"")</f>
        <v/>
      </c>
      <c r="G13" s="25" t="str">
        <f>IFERROR(VLOOKUP(A13,'Background Data'!A:F,6,FALSE),"")</f>
        <v/>
      </c>
    </row>
    <row r="14" spans="1:9" x14ac:dyDescent="0.35">
      <c r="A14" s="7"/>
      <c r="B14" s="7"/>
      <c r="C14" s="14">
        <f t="shared" si="1"/>
        <v>0</v>
      </c>
      <c r="D14" s="24" t="str">
        <f t="shared" si="2"/>
        <v/>
      </c>
      <c r="E14" s="24" t="str">
        <f t="shared" si="0"/>
        <v/>
      </c>
      <c r="F14" s="25" t="str">
        <f>IFERROR(VLOOKUP(A14,'Background Data'!A:F,5,FALSE),"")</f>
        <v/>
      </c>
      <c r="G14" s="25" t="str">
        <f>IFERROR(VLOOKUP(A14,'Background Data'!A:F,6,FALSE),"")</f>
        <v/>
      </c>
    </row>
    <row r="15" spans="1:9" x14ac:dyDescent="0.35">
      <c r="A15" s="7"/>
      <c r="B15" s="7"/>
      <c r="C15" s="14">
        <f t="shared" si="1"/>
        <v>0</v>
      </c>
      <c r="D15" s="24" t="str">
        <f t="shared" si="2"/>
        <v/>
      </c>
      <c r="E15" s="24" t="str">
        <f t="shared" si="0"/>
        <v/>
      </c>
      <c r="F15" s="25" t="str">
        <f>IFERROR(VLOOKUP(A15,'Background Data'!A:F,5,FALSE),"")</f>
        <v/>
      </c>
      <c r="G15" s="25" t="str">
        <f>IFERROR(VLOOKUP(A15,'Background Data'!A:F,6,FALSE),"")</f>
        <v/>
      </c>
    </row>
    <row r="16" spans="1:9" x14ac:dyDescent="0.35">
      <c r="A16" s="7"/>
      <c r="B16" s="7"/>
      <c r="C16" s="14">
        <f t="shared" si="1"/>
        <v>0</v>
      </c>
      <c r="D16" s="24" t="str">
        <f t="shared" si="2"/>
        <v/>
      </c>
      <c r="E16" s="24" t="str">
        <f t="shared" si="0"/>
        <v/>
      </c>
      <c r="F16" s="25" t="str">
        <f>IFERROR(VLOOKUP(A16,'Background Data'!A:F,5,FALSE),"")</f>
        <v/>
      </c>
      <c r="G16" s="25" t="str">
        <f>IFERROR(VLOOKUP(A16,'Background Data'!A:F,6,FALSE),"")</f>
        <v/>
      </c>
    </row>
    <row r="17" spans="1:7" x14ac:dyDescent="0.35">
      <c r="A17" s="7"/>
      <c r="B17" s="7"/>
      <c r="C17" s="14">
        <f t="shared" si="1"/>
        <v>0</v>
      </c>
      <c r="D17" s="24" t="str">
        <f t="shared" si="2"/>
        <v/>
      </c>
      <c r="E17" s="24" t="str">
        <f t="shared" si="0"/>
        <v/>
      </c>
      <c r="F17" s="25" t="str">
        <f>IFERROR(VLOOKUP(A17,'Background Data'!A:F,5,FALSE),"")</f>
        <v/>
      </c>
      <c r="G17" s="25" t="str">
        <f>IFERROR(VLOOKUP(A17,'Background Data'!A:F,6,FALSE),"")</f>
        <v/>
      </c>
    </row>
    <row r="18" spans="1:7" x14ac:dyDescent="0.35">
      <c r="A18" s="7"/>
      <c r="B18" s="7"/>
      <c r="C18" s="14">
        <f t="shared" si="1"/>
        <v>0</v>
      </c>
      <c r="D18" s="24" t="str">
        <f t="shared" si="2"/>
        <v/>
      </c>
      <c r="E18" s="24" t="str">
        <f t="shared" si="0"/>
        <v/>
      </c>
      <c r="F18" s="25" t="str">
        <f>IFERROR(VLOOKUP(A18,'Background Data'!A:F,5,FALSE),"")</f>
        <v/>
      </c>
      <c r="G18" s="25" t="str">
        <f>IFERROR(VLOOKUP(A18,'Background Data'!A:F,6,FALSE),"")</f>
        <v/>
      </c>
    </row>
    <row r="19" spans="1:7" x14ac:dyDescent="0.35">
      <c r="A19" s="7"/>
      <c r="B19" s="7"/>
      <c r="C19" s="14">
        <f t="shared" si="1"/>
        <v>0</v>
      </c>
      <c r="D19" s="24" t="str">
        <f t="shared" si="2"/>
        <v/>
      </c>
      <c r="E19" s="24" t="str">
        <f t="shared" si="0"/>
        <v/>
      </c>
      <c r="F19" s="25" t="str">
        <f>IFERROR(VLOOKUP(A19,'Background Data'!A:F,5,FALSE),"")</f>
        <v/>
      </c>
      <c r="G19" s="25" t="str">
        <f>IFERROR(VLOOKUP(A19,'Background Data'!A:F,6,FALSE),"")</f>
        <v/>
      </c>
    </row>
    <row r="20" spans="1:7" x14ac:dyDescent="0.35">
      <c r="A20" s="7"/>
      <c r="B20" s="7"/>
      <c r="C20" s="14">
        <f t="shared" si="1"/>
        <v>0</v>
      </c>
      <c r="D20" s="24" t="str">
        <f t="shared" si="2"/>
        <v/>
      </c>
      <c r="E20" s="24" t="str">
        <f t="shared" si="0"/>
        <v/>
      </c>
      <c r="F20" s="25" t="str">
        <f>IFERROR(VLOOKUP(A20,'Background Data'!A:F,5,FALSE),"")</f>
        <v/>
      </c>
      <c r="G20" s="25" t="str">
        <f>IFERROR(VLOOKUP(A20,'Background Data'!A:F,6,FALSE),"")</f>
        <v/>
      </c>
    </row>
    <row r="21" spans="1:7" x14ac:dyDescent="0.35">
      <c r="A21" s="7"/>
      <c r="B21" s="7"/>
      <c r="C21" s="14">
        <f t="shared" si="1"/>
        <v>0</v>
      </c>
      <c r="D21" s="24" t="str">
        <f t="shared" si="2"/>
        <v/>
      </c>
      <c r="E21" s="24" t="str">
        <f t="shared" si="0"/>
        <v/>
      </c>
      <c r="F21" s="25" t="str">
        <f>IFERROR(VLOOKUP(A21,'Background Data'!A:F,5,FALSE),"")</f>
        <v/>
      </c>
      <c r="G21" s="25" t="str">
        <f>IFERROR(VLOOKUP(A21,'Background Data'!A:F,6,FALSE),"")</f>
        <v/>
      </c>
    </row>
    <row r="22" spans="1:7" x14ac:dyDescent="0.35">
      <c r="A22" s="7"/>
      <c r="B22" s="7"/>
      <c r="C22" s="14">
        <f t="shared" si="1"/>
        <v>0</v>
      </c>
      <c r="D22" s="24" t="str">
        <f t="shared" si="2"/>
        <v/>
      </c>
      <c r="E22" s="24" t="str">
        <f t="shared" si="0"/>
        <v/>
      </c>
      <c r="F22" s="25" t="str">
        <f>IFERROR(VLOOKUP(A22,'Background Data'!A:F,5,FALSE),"")</f>
        <v/>
      </c>
      <c r="G22" s="25" t="str">
        <f>IFERROR(VLOOKUP(A22,'Background Data'!A:F,6,FALSE),"")</f>
        <v/>
      </c>
    </row>
    <row r="23" spans="1:7" x14ac:dyDescent="0.35">
      <c r="A23" s="7"/>
      <c r="B23" s="7"/>
      <c r="C23" s="14">
        <f t="shared" si="1"/>
        <v>0</v>
      </c>
      <c r="D23" s="24" t="str">
        <f t="shared" si="2"/>
        <v/>
      </c>
      <c r="E23" s="24" t="str">
        <f t="shared" si="0"/>
        <v/>
      </c>
      <c r="F23" s="25" t="str">
        <f>IFERROR(VLOOKUP(A23,'Background Data'!A:F,5,FALSE),"")</f>
        <v/>
      </c>
      <c r="G23" s="25" t="str">
        <f>IFERROR(VLOOKUP(A23,'Background Data'!A:F,6,FALSE),"")</f>
        <v/>
      </c>
    </row>
    <row r="24" spans="1:7" x14ac:dyDescent="0.35">
      <c r="A24" s="7"/>
      <c r="B24" s="7"/>
      <c r="C24" s="14">
        <f t="shared" si="1"/>
        <v>0</v>
      </c>
      <c r="D24" s="24" t="str">
        <f t="shared" si="2"/>
        <v/>
      </c>
      <c r="E24" s="24" t="str">
        <f t="shared" si="0"/>
        <v/>
      </c>
      <c r="F24" s="25" t="str">
        <f>IFERROR(VLOOKUP(A24,'Background Data'!A:F,5,FALSE),"")</f>
        <v/>
      </c>
      <c r="G24" s="25" t="str">
        <f>IFERROR(VLOOKUP(A24,'Background Data'!A:F,6,FALSE),"")</f>
        <v/>
      </c>
    </row>
    <row r="25" spans="1:7" x14ac:dyDescent="0.35">
      <c r="A25" s="7"/>
      <c r="B25" s="7"/>
      <c r="C25" s="14">
        <f t="shared" si="1"/>
        <v>0</v>
      </c>
      <c r="D25" s="24" t="str">
        <f t="shared" si="2"/>
        <v/>
      </c>
      <c r="E25" s="24" t="str">
        <f t="shared" si="0"/>
        <v/>
      </c>
      <c r="F25" s="25" t="str">
        <f>IFERROR(VLOOKUP(A25,'Background Data'!A:F,5,FALSE),"")</f>
        <v/>
      </c>
      <c r="G25" s="25" t="str">
        <f>IFERROR(VLOOKUP(A25,'Background Data'!A:F,6,FALSE),"")</f>
        <v/>
      </c>
    </row>
    <row r="26" spans="1:7" x14ac:dyDescent="0.35">
      <c r="A26" s="7"/>
      <c r="B26" s="7"/>
      <c r="C26" s="14">
        <f t="shared" si="1"/>
        <v>0</v>
      </c>
      <c r="D26" s="24" t="str">
        <f t="shared" si="2"/>
        <v/>
      </c>
      <c r="E26" s="24" t="str">
        <f t="shared" si="0"/>
        <v/>
      </c>
      <c r="F26" s="25" t="str">
        <f>IFERROR(VLOOKUP(A26,'Background Data'!A:F,5,FALSE),"")</f>
        <v/>
      </c>
      <c r="G26" s="25" t="str">
        <f>IFERROR(VLOOKUP(A26,'Background Data'!A:F,6,FALSE),"")</f>
        <v/>
      </c>
    </row>
    <row r="27" spans="1:7" x14ac:dyDescent="0.35">
      <c r="A27" s="7"/>
      <c r="B27" s="7"/>
      <c r="C27" s="14">
        <f t="shared" si="1"/>
        <v>0</v>
      </c>
      <c r="D27" s="24" t="str">
        <f t="shared" si="2"/>
        <v/>
      </c>
      <c r="E27" s="24" t="str">
        <f t="shared" si="0"/>
        <v/>
      </c>
      <c r="F27" s="25" t="str">
        <f>IFERROR(VLOOKUP(A27,'Background Data'!A:F,5,FALSE),"")</f>
        <v/>
      </c>
      <c r="G27" s="25" t="str">
        <f>IFERROR(VLOOKUP(A27,'Background Data'!A:F,6,FALSE),"")</f>
        <v/>
      </c>
    </row>
    <row r="28" spans="1:7" x14ac:dyDescent="0.35">
      <c r="A28" s="7"/>
      <c r="B28" s="7"/>
      <c r="C28" s="14">
        <f t="shared" si="1"/>
        <v>0</v>
      </c>
      <c r="D28" s="24" t="str">
        <f t="shared" si="2"/>
        <v/>
      </c>
      <c r="E28" s="24" t="str">
        <f t="shared" si="0"/>
        <v/>
      </c>
      <c r="F28" s="25" t="str">
        <f>IFERROR(VLOOKUP(A28,'Background Data'!A:F,5,FALSE),"")</f>
        <v/>
      </c>
      <c r="G28" s="25" t="str">
        <f>IFERROR(VLOOKUP(A28,'Background Data'!A:F,6,FALSE),"")</f>
        <v/>
      </c>
    </row>
    <row r="29" spans="1:7" x14ac:dyDescent="0.35">
      <c r="A29" s="7"/>
      <c r="B29" s="7"/>
      <c r="C29" s="14">
        <f t="shared" si="1"/>
        <v>0</v>
      </c>
      <c r="D29" s="24" t="str">
        <f t="shared" si="2"/>
        <v/>
      </c>
      <c r="E29" s="24" t="str">
        <f t="shared" si="0"/>
        <v/>
      </c>
      <c r="F29" s="25" t="str">
        <f>IFERROR(VLOOKUP(A29,'Background Data'!A:F,5,FALSE),"")</f>
        <v/>
      </c>
      <c r="G29" s="25" t="str">
        <f>IFERROR(VLOOKUP(A29,'Background Data'!A:F,6,FALSE),"")</f>
        <v/>
      </c>
    </row>
    <row r="30" spans="1:7" x14ac:dyDescent="0.35">
      <c r="A30" s="7"/>
      <c r="B30" s="7"/>
      <c r="C30" s="14">
        <f t="shared" si="1"/>
        <v>0</v>
      </c>
      <c r="D30" s="24" t="str">
        <f t="shared" si="2"/>
        <v/>
      </c>
      <c r="E30" s="24" t="str">
        <f t="shared" si="0"/>
        <v/>
      </c>
      <c r="F30" s="25" t="str">
        <f>IFERROR(VLOOKUP(A30,'Background Data'!A:F,5,FALSE),"")</f>
        <v/>
      </c>
      <c r="G30" s="25" t="str">
        <f>IFERROR(VLOOKUP(A30,'Background Data'!A:F,6,FALSE),"")</f>
        <v/>
      </c>
    </row>
    <row r="31" spans="1:7" x14ac:dyDescent="0.35">
      <c r="A31" s="7"/>
      <c r="B31" s="7"/>
      <c r="C31" s="14">
        <f t="shared" si="1"/>
        <v>0</v>
      </c>
      <c r="D31" s="24" t="str">
        <f t="shared" si="2"/>
        <v/>
      </c>
      <c r="E31" s="24" t="str">
        <f t="shared" si="0"/>
        <v/>
      </c>
      <c r="F31" s="25" t="str">
        <f>IFERROR(VLOOKUP(A31,'Background Data'!A:F,5,FALSE),"")</f>
        <v/>
      </c>
      <c r="G31" s="25" t="str">
        <f>IFERROR(VLOOKUP(A31,'Background Data'!A:F,6,FALSE),"")</f>
        <v/>
      </c>
    </row>
    <row r="32" spans="1:7" x14ac:dyDescent="0.35">
      <c r="A32" s="7"/>
      <c r="B32" s="7"/>
      <c r="C32" s="14">
        <f t="shared" si="1"/>
        <v>0</v>
      </c>
      <c r="D32" s="24" t="str">
        <f t="shared" si="2"/>
        <v/>
      </c>
      <c r="E32" s="24" t="str">
        <f t="shared" si="0"/>
        <v/>
      </c>
      <c r="F32" s="25" t="str">
        <f>IFERROR(VLOOKUP(A32,'Background Data'!A:F,5,FALSE),"")</f>
        <v/>
      </c>
      <c r="G32" s="25" t="str">
        <f>IFERROR(VLOOKUP(A32,'Background Data'!A:F,6,FALSE),"")</f>
        <v/>
      </c>
    </row>
    <row r="33" spans="1:7" x14ac:dyDescent="0.35">
      <c r="A33" s="7"/>
      <c r="B33" s="7"/>
      <c r="C33" s="14">
        <f t="shared" si="1"/>
        <v>0</v>
      </c>
      <c r="D33" s="24" t="str">
        <f t="shared" si="2"/>
        <v/>
      </c>
      <c r="E33" s="24" t="str">
        <f t="shared" si="0"/>
        <v/>
      </c>
      <c r="F33" s="25" t="str">
        <f>IFERROR(VLOOKUP(A33,'Background Data'!A:F,5,FALSE),"")</f>
        <v/>
      </c>
      <c r="G33" s="25" t="str">
        <f>IFERROR(VLOOKUP(A33,'Background Data'!A:F,6,FALSE),"")</f>
        <v/>
      </c>
    </row>
    <row r="34" spans="1:7" x14ac:dyDescent="0.35">
      <c r="A34" s="7"/>
      <c r="B34" s="7"/>
      <c r="C34" s="14">
        <f t="shared" si="1"/>
        <v>0</v>
      </c>
      <c r="D34" s="24" t="str">
        <f t="shared" si="2"/>
        <v/>
      </c>
      <c r="E34" s="24" t="str">
        <f t="shared" si="0"/>
        <v/>
      </c>
      <c r="F34" s="25" t="str">
        <f>IFERROR(VLOOKUP(A34,'Background Data'!A:F,5,FALSE),"")</f>
        <v/>
      </c>
      <c r="G34" s="25" t="str">
        <f>IFERROR(VLOOKUP(A34,'Background Data'!A:F,6,FALSE),"")</f>
        <v/>
      </c>
    </row>
    <row r="35" spans="1:7" x14ac:dyDescent="0.35">
      <c r="A35" s="7"/>
      <c r="B35" s="7"/>
      <c r="C35" s="14">
        <f t="shared" si="1"/>
        <v>0</v>
      </c>
      <c r="D35" s="24" t="str">
        <f t="shared" si="2"/>
        <v/>
      </c>
      <c r="E35" s="24" t="str">
        <f t="shared" ref="E35:E66" si="3">IFERROR(C35*G35,"")</f>
        <v/>
      </c>
      <c r="F35" s="25" t="str">
        <f>IFERROR(VLOOKUP(A35,'Background Data'!A:F,5,FALSE),"")</f>
        <v/>
      </c>
      <c r="G35" s="25" t="str">
        <f>IFERROR(VLOOKUP(A35,'Background Data'!A:F,6,FALSE),"")</f>
        <v/>
      </c>
    </row>
    <row r="36" spans="1:7" x14ac:dyDescent="0.35">
      <c r="A36" s="7"/>
      <c r="B36" s="7"/>
      <c r="C36" s="14">
        <f t="shared" si="1"/>
        <v>0</v>
      </c>
      <c r="D36" s="24" t="str">
        <f t="shared" si="2"/>
        <v/>
      </c>
      <c r="E36" s="24" t="str">
        <f t="shared" si="3"/>
        <v/>
      </c>
      <c r="F36" s="25" t="str">
        <f>IFERROR(VLOOKUP(A36,'Background Data'!A:F,5,FALSE),"")</f>
        <v/>
      </c>
      <c r="G36" s="25" t="str">
        <f>IFERROR(VLOOKUP(A36,'Background Data'!A:F,6,FALSE),"")</f>
        <v/>
      </c>
    </row>
    <row r="37" spans="1:7" x14ac:dyDescent="0.35">
      <c r="A37" s="7"/>
      <c r="B37" s="7"/>
      <c r="C37" s="14">
        <f t="shared" si="1"/>
        <v>0</v>
      </c>
      <c r="D37" s="24" t="str">
        <f t="shared" si="2"/>
        <v/>
      </c>
      <c r="E37" s="24" t="str">
        <f t="shared" si="3"/>
        <v/>
      </c>
      <c r="F37" s="25" t="str">
        <f>IFERROR(VLOOKUP(A37,'Background Data'!A:F,5,FALSE),"")</f>
        <v/>
      </c>
      <c r="G37" s="25" t="str">
        <f>IFERROR(VLOOKUP(A37,'Background Data'!A:F,6,FALSE),"")</f>
        <v/>
      </c>
    </row>
    <row r="38" spans="1:7" x14ac:dyDescent="0.35">
      <c r="A38" s="7"/>
      <c r="B38" s="7"/>
      <c r="C38" s="14">
        <f t="shared" si="1"/>
        <v>0</v>
      </c>
      <c r="D38" s="24" t="str">
        <f t="shared" si="2"/>
        <v/>
      </c>
      <c r="E38" s="24" t="str">
        <f t="shared" si="3"/>
        <v/>
      </c>
      <c r="F38" s="25" t="str">
        <f>IFERROR(VLOOKUP(A38,'Background Data'!A:F,5,FALSE),"")</f>
        <v/>
      </c>
      <c r="G38" s="25" t="str">
        <f>IFERROR(VLOOKUP(A38,'Background Data'!A:F,6,FALSE),"")</f>
        <v/>
      </c>
    </row>
    <row r="39" spans="1:7" x14ac:dyDescent="0.35">
      <c r="A39" s="7"/>
      <c r="B39" s="7"/>
      <c r="C39" s="14">
        <f t="shared" si="1"/>
        <v>0</v>
      </c>
      <c r="D39" s="24" t="str">
        <f t="shared" si="2"/>
        <v/>
      </c>
      <c r="E39" s="24" t="str">
        <f t="shared" si="3"/>
        <v/>
      </c>
      <c r="F39" s="25" t="str">
        <f>IFERROR(VLOOKUP(A39,'Background Data'!A:F,5,FALSE),"")</f>
        <v/>
      </c>
      <c r="G39" s="25" t="str">
        <f>IFERROR(VLOOKUP(A39,'Background Data'!A:F,6,FALSE),"")</f>
        <v/>
      </c>
    </row>
    <row r="40" spans="1:7" x14ac:dyDescent="0.35">
      <c r="A40" s="7"/>
      <c r="B40" s="7"/>
      <c r="C40" s="14">
        <f t="shared" si="1"/>
        <v>0</v>
      </c>
      <c r="D40" s="24" t="str">
        <f t="shared" si="2"/>
        <v/>
      </c>
      <c r="E40" s="24" t="str">
        <f t="shared" si="3"/>
        <v/>
      </c>
      <c r="F40" s="25" t="str">
        <f>IFERROR(VLOOKUP(A40,'Background Data'!A:F,5,FALSE),"")</f>
        <v/>
      </c>
      <c r="G40" s="25" t="str">
        <f>IFERROR(VLOOKUP(A40,'Background Data'!A:F,6,FALSE),"")</f>
        <v/>
      </c>
    </row>
    <row r="41" spans="1:7" x14ac:dyDescent="0.35">
      <c r="A41" s="7"/>
      <c r="B41" s="7"/>
      <c r="C41" s="14">
        <f t="shared" si="1"/>
        <v>0</v>
      </c>
      <c r="D41" s="24" t="str">
        <f t="shared" si="2"/>
        <v/>
      </c>
      <c r="E41" s="24" t="str">
        <f t="shared" si="3"/>
        <v/>
      </c>
      <c r="F41" s="25" t="str">
        <f>IFERROR(VLOOKUP(A41,'Background Data'!A:F,5,FALSE),"")</f>
        <v/>
      </c>
      <c r="G41" s="25" t="str">
        <f>IFERROR(VLOOKUP(A41,'Background Data'!A:F,6,FALSE),"")</f>
        <v/>
      </c>
    </row>
    <row r="42" spans="1:7" x14ac:dyDescent="0.35">
      <c r="A42" s="7"/>
      <c r="B42" s="7"/>
      <c r="C42" s="14">
        <f t="shared" si="1"/>
        <v>0</v>
      </c>
      <c r="D42" s="24" t="str">
        <f t="shared" si="2"/>
        <v/>
      </c>
      <c r="E42" s="24" t="str">
        <f t="shared" si="3"/>
        <v/>
      </c>
      <c r="F42" s="25" t="str">
        <f>IFERROR(VLOOKUP(A42,'Background Data'!A:F,5,FALSE),"")</f>
        <v/>
      </c>
      <c r="G42" s="25" t="str">
        <f>IFERROR(VLOOKUP(A42,'Background Data'!A:F,6,FALSE),"")</f>
        <v/>
      </c>
    </row>
    <row r="43" spans="1:7" x14ac:dyDescent="0.35">
      <c r="A43" s="7"/>
      <c r="B43" s="7"/>
      <c r="C43" s="14">
        <f t="shared" si="1"/>
        <v>0</v>
      </c>
      <c r="D43" s="24" t="str">
        <f t="shared" si="2"/>
        <v/>
      </c>
      <c r="E43" s="24" t="str">
        <f t="shared" si="3"/>
        <v/>
      </c>
      <c r="F43" s="25" t="str">
        <f>IFERROR(VLOOKUP(A43,'Background Data'!A:F,5,FALSE),"")</f>
        <v/>
      </c>
      <c r="G43" s="25" t="str">
        <f>IFERROR(VLOOKUP(A43,'Background Data'!A:F,6,FALSE),"")</f>
        <v/>
      </c>
    </row>
    <row r="44" spans="1:7" x14ac:dyDescent="0.35">
      <c r="A44" s="7"/>
      <c r="B44" s="7"/>
      <c r="C44" s="14">
        <f t="shared" si="1"/>
        <v>0</v>
      </c>
      <c r="D44" s="24" t="str">
        <f t="shared" si="2"/>
        <v/>
      </c>
      <c r="E44" s="24" t="str">
        <f t="shared" si="3"/>
        <v/>
      </c>
      <c r="F44" s="25" t="str">
        <f>IFERROR(VLOOKUP(A44,'Background Data'!A:F,5,FALSE),"")</f>
        <v/>
      </c>
      <c r="G44" s="25" t="str">
        <f>IFERROR(VLOOKUP(A44,'Background Data'!A:F,6,FALSE),"")</f>
        <v/>
      </c>
    </row>
    <row r="45" spans="1:7" x14ac:dyDescent="0.35">
      <c r="A45" s="7"/>
      <c r="B45" s="7"/>
      <c r="C45" s="14">
        <f t="shared" si="1"/>
        <v>0</v>
      </c>
      <c r="D45" s="24" t="str">
        <f t="shared" si="2"/>
        <v/>
      </c>
      <c r="E45" s="24" t="str">
        <f t="shared" si="3"/>
        <v/>
      </c>
      <c r="F45" s="25" t="str">
        <f>IFERROR(VLOOKUP(A45,'Background Data'!A:F,5,FALSE),"")</f>
        <v/>
      </c>
      <c r="G45" s="25" t="str">
        <f>IFERROR(VLOOKUP(A45,'Background Data'!A:F,6,FALSE),"")</f>
        <v/>
      </c>
    </row>
    <row r="46" spans="1:7" x14ac:dyDescent="0.35">
      <c r="A46" s="7"/>
      <c r="B46" s="7"/>
      <c r="C46" s="14">
        <f t="shared" si="1"/>
        <v>0</v>
      </c>
      <c r="D46" s="24" t="str">
        <f t="shared" si="2"/>
        <v/>
      </c>
      <c r="E46" s="24" t="str">
        <f t="shared" si="3"/>
        <v/>
      </c>
      <c r="F46" s="25" t="str">
        <f>IFERROR(VLOOKUP(A46,'Background Data'!A:F,5,FALSE),"")</f>
        <v/>
      </c>
      <c r="G46" s="25" t="str">
        <f>IFERROR(VLOOKUP(A46,'Background Data'!A:F,6,FALSE),"")</f>
        <v/>
      </c>
    </row>
    <row r="47" spans="1:7" x14ac:dyDescent="0.35">
      <c r="A47" s="7"/>
      <c r="B47" s="7"/>
      <c r="C47" s="14">
        <f t="shared" si="1"/>
        <v>0</v>
      </c>
      <c r="D47" s="24" t="str">
        <f t="shared" si="2"/>
        <v/>
      </c>
      <c r="E47" s="24" t="str">
        <f t="shared" si="3"/>
        <v/>
      </c>
      <c r="F47" s="25" t="str">
        <f>IFERROR(VLOOKUP(A47,'Background Data'!A:F,5,FALSE),"")</f>
        <v/>
      </c>
      <c r="G47" s="25" t="str">
        <f>IFERROR(VLOOKUP(A47,'Background Data'!A:F,6,FALSE),"")</f>
        <v/>
      </c>
    </row>
    <row r="48" spans="1:7" x14ac:dyDescent="0.35">
      <c r="A48" s="7"/>
      <c r="B48" s="7"/>
      <c r="C48" s="14">
        <f t="shared" si="1"/>
        <v>0</v>
      </c>
      <c r="D48" s="24" t="str">
        <f t="shared" si="2"/>
        <v/>
      </c>
      <c r="E48" s="24" t="str">
        <f t="shared" si="3"/>
        <v/>
      </c>
      <c r="F48" s="25" t="str">
        <f>IFERROR(VLOOKUP(A48,'Background Data'!A:F,5,FALSE),"")</f>
        <v/>
      </c>
      <c r="G48" s="25" t="str">
        <f>IFERROR(VLOOKUP(A48,'Background Data'!A:F,6,FALSE),"")</f>
        <v/>
      </c>
    </row>
    <row r="49" spans="1:7" x14ac:dyDescent="0.35">
      <c r="A49" s="7"/>
      <c r="B49" s="7"/>
      <c r="C49" s="14">
        <f t="shared" si="1"/>
        <v>0</v>
      </c>
      <c r="D49" s="24" t="str">
        <f t="shared" si="2"/>
        <v/>
      </c>
      <c r="E49" s="24" t="str">
        <f t="shared" si="3"/>
        <v/>
      </c>
      <c r="F49" s="25" t="str">
        <f>IFERROR(VLOOKUP(A49,'Background Data'!A:F,5,FALSE),"")</f>
        <v/>
      </c>
      <c r="G49" s="25" t="str">
        <f>IFERROR(VLOOKUP(A49,'Background Data'!A:F,6,FALSE),"")</f>
        <v/>
      </c>
    </row>
    <row r="50" spans="1:7" x14ac:dyDescent="0.35">
      <c r="A50" s="7"/>
      <c r="B50" s="7"/>
      <c r="C50" s="14">
        <f t="shared" si="1"/>
        <v>0</v>
      </c>
      <c r="D50" s="24" t="str">
        <f t="shared" si="2"/>
        <v/>
      </c>
      <c r="E50" s="24" t="str">
        <f t="shared" si="3"/>
        <v/>
      </c>
      <c r="F50" s="25" t="str">
        <f>IFERROR(VLOOKUP(A50,'Background Data'!A:F,5,FALSE),"")</f>
        <v/>
      </c>
      <c r="G50" s="25" t="str">
        <f>IFERROR(VLOOKUP(A50,'Background Data'!A:F,6,FALSE),"")</f>
        <v/>
      </c>
    </row>
    <row r="51" spans="1:7" x14ac:dyDescent="0.35">
      <c r="A51" s="7"/>
      <c r="B51" s="7"/>
      <c r="C51" s="14">
        <f t="shared" si="1"/>
        <v>0</v>
      </c>
      <c r="D51" s="24" t="str">
        <f t="shared" si="2"/>
        <v/>
      </c>
      <c r="E51" s="24" t="str">
        <f t="shared" si="3"/>
        <v/>
      </c>
      <c r="F51" s="25" t="str">
        <f>IFERROR(VLOOKUP(A51,'Background Data'!A:F,5,FALSE),"")</f>
        <v/>
      </c>
      <c r="G51" s="25" t="str">
        <f>IFERROR(VLOOKUP(A51,'Background Data'!A:F,6,FALSE),"")</f>
        <v/>
      </c>
    </row>
    <row r="52" spans="1:7" x14ac:dyDescent="0.35">
      <c r="A52" s="7"/>
      <c r="B52" s="7"/>
      <c r="C52" s="14">
        <f t="shared" si="1"/>
        <v>0</v>
      </c>
      <c r="D52" s="24" t="str">
        <f t="shared" si="2"/>
        <v/>
      </c>
      <c r="E52" s="24" t="str">
        <f t="shared" si="3"/>
        <v/>
      </c>
      <c r="F52" s="25" t="str">
        <f>IFERROR(VLOOKUP(A52,'Background Data'!A:F,5,FALSE),"")</f>
        <v/>
      </c>
      <c r="G52" s="25" t="str">
        <f>IFERROR(VLOOKUP(A52,'Background Data'!A:F,6,FALSE),"")</f>
        <v/>
      </c>
    </row>
    <row r="53" spans="1:7" x14ac:dyDescent="0.35">
      <c r="A53" s="7"/>
      <c r="B53" s="7"/>
      <c r="C53" s="14">
        <f t="shared" si="1"/>
        <v>0</v>
      </c>
      <c r="D53" s="24" t="str">
        <f t="shared" si="2"/>
        <v/>
      </c>
      <c r="E53" s="24" t="str">
        <f t="shared" si="3"/>
        <v/>
      </c>
      <c r="F53" s="25" t="str">
        <f>IFERROR(VLOOKUP(A53,'Background Data'!A:F,5,FALSE),"")</f>
        <v/>
      </c>
      <c r="G53" s="25" t="str">
        <f>IFERROR(VLOOKUP(A53,'Background Data'!A:F,6,FALSE),"")</f>
        <v/>
      </c>
    </row>
    <row r="54" spans="1:7" x14ac:dyDescent="0.35">
      <c r="A54" s="7"/>
      <c r="B54" s="7"/>
      <c r="C54" s="14">
        <f t="shared" si="1"/>
        <v>0</v>
      </c>
      <c r="D54" s="24" t="str">
        <f t="shared" si="2"/>
        <v/>
      </c>
      <c r="E54" s="24" t="str">
        <f t="shared" si="3"/>
        <v/>
      </c>
      <c r="F54" s="25" t="str">
        <f>IFERROR(VLOOKUP(A54,'Background Data'!A:F,5,FALSE),"")</f>
        <v/>
      </c>
      <c r="G54" s="25" t="str">
        <f>IFERROR(VLOOKUP(A54,'Background Data'!A:F,6,FALSE),"")</f>
        <v/>
      </c>
    </row>
    <row r="55" spans="1:7" x14ac:dyDescent="0.35">
      <c r="A55" s="7"/>
      <c r="B55" s="7"/>
      <c r="C55" s="14">
        <f t="shared" si="1"/>
        <v>0</v>
      </c>
      <c r="D55" s="24" t="str">
        <f t="shared" si="2"/>
        <v/>
      </c>
      <c r="E55" s="24" t="str">
        <f t="shared" si="3"/>
        <v/>
      </c>
      <c r="F55" s="25" t="str">
        <f>IFERROR(VLOOKUP(A55,'Background Data'!A:F,5,FALSE),"")</f>
        <v/>
      </c>
      <c r="G55" s="25" t="str">
        <f>IFERROR(VLOOKUP(A55,'Background Data'!A:F,6,FALSE),"")</f>
        <v/>
      </c>
    </row>
    <row r="56" spans="1:7" x14ac:dyDescent="0.35">
      <c r="A56" s="7"/>
      <c r="B56" s="7"/>
      <c r="C56" s="14">
        <f t="shared" si="1"/>
        <v>0</v>
      </c>
      <c r="D56" s="24" t="str">
        <f t="shared" si="2"/>
        <v/>
      </c>
      <c r="E56" s="24" t="str">
        <f t="shared" si="3"/>
        <v/>
      </c>
      <c r="F56" s="25" t="str">
        <f>IFERROR(VLOOKUP(A56,'Background Data'!A:F,5,FALSE),"")</f>
        <v/>
      </c>
      <c r="G56" s="25" t="str">
        <f>IFERROR(VLOOKUP(A56,'Background Data'!A:F,6,FALSE),"")</f>
        <v/>
      </c>
    </row>
    <row r="57" spans="1:7" x14ac:dyDescent="0.35">
      <c r="A57" s="7"/>
      <c r="B57" s="7"/>
      <c r="C57" s="14">
        <f t="shared" si="1"/>
        <v>0</v>
      </c>
      <c r="D57" s="24" t="str">
        <f t="shared" si="2"/>
        <v/>
      </c>
      <c r="E57" s="24" t="str">
        <f t="shared" si="3"/>
        <v/>
      </c>
      <c r="F57" s="25" t="str">
        <f>IFERROR(VLOOKUP(A57,'Background Data'!A:F,5,FALSE),"")</f>
        <v/>
      </c>
      <c r="G57" s="25" t="str">
        <f>IFERROR(VLOOKUP(A57,'Background Data'!A:F,6,FALSE),"")</f>
        <v/>
      </c>
    </row>
    <row r="58" spans="1:7" x14ac:dyDescent="0.35">
      <c r="A58" s="7"/>
      <c r="B58" s="7"/>
      <c r="C58" s="14">
        <f t="shared" si="1"/>
        <v>0</v>
      </c>
      <c r="D58" s="24" t="str">
        <f t="shared" si="2"/>
        <v/>
      </c>
      <c r="E58" s="24" t="str">
        <f t="shared" si="3"/>
        <v/>
      </c>
      <c r="F58" s="25" t="str">
        <f>IFERROR(VLOOKUP(A58,'Background Data'!A:F,5,FALSE),"")</f>
        <v/>
      </c>
      <c r="G58" s="25" t="str">
        <f>IFERROR(VLOOKUP(A58,'Background Data'!A:F,6,FALSE),"")</f>
        <v/>
      </c>
    </row>
    <row r="59" spans="1:7" x14ac:dyDescent="0.35">
      <c r="A59" s="7"/>
      <c r="B59" s="7"/>
      <c r="C59" s="14">
        <f t="shared" si="1"/>
        <v>0</v>
      </c>
      <c r="D59" s="24" t="str">
        <f t="shared" si="2"/>
        <v/>
      </c>
      <c r="E59" s="24" t="str">
        <f t="shared" si="3"/>
        <v/>
      </c>
      <c r="F59" s="25" t="str">
        <f>IFERROR(VLOOKUP(A59,'Background Data'!A:F,5,FALSE),"")</f>
        <v/>
      </c>
      <c r="G59" s="25" t="str">
        <f>IFERROR(VLOOKUP(A59,'Background Data'!A:F,6,FALSE),"")</f>
        <v/>
      </c>
    </row>
    <row r="60" spans="1:7" x14ac:dyDescent="0.35">
      <c r="A60" s="7"/>
      <c r="B60" s="7"/>
      <c r="C60" s="14">
        <f t="shared" si="1"/>
        <v>0</v>
      </c>
      <c r="D60" s="24" t="str">
        <f t="shared" si="2"/>
        <v/>
      </c>
      <c r="E60" s="24" t="str">
        <f t="shared" si="3"/>
        <v/>
      </c>
      <c r="F60" s="25" t="str">
        <f>IFERROR(VLOOKUP(A60,'Background Data'!A:F,5,FALSE),"")</f>
        <v/>
      </c>
      <c r="G60" s="25" t="str">
        <f>IFERROR(VLOOKUP(A60,'Background Data'!A:F,6,FALSE),"")</f>
        <v/>
      </c>
    </row>
    <row r="61" spans="1:7" x14ac:dyDescent="0.35">
      <c r="A61" s="7"/>
      <c r="B61" s="7"/>
      <c r="C61" s="14">
        <f t="shared" si="1"/>
        <v>0</v>
      </c>
      <c r="D61" s="24" t="str">
        <f t="shared" si="2"/>
        <v/>
      </c>
      <c r="E61" s="24" t="str">
        <f t="shared" si="3"/>
        <v/>
      </c>
      <c r="F61" s="25" t="str">
        <f>IFERROR(VLOOKUP(A61,'Background Data'!A:F,5,FALSE),"")</f>
        <v/>
      </c>
      <c r="G61" s="25" t="str">
        <f>IFERROR(VLOOKUP(A61,'Background Data'!A:F,6,FALSE),"")</f>
        <v/>
      </c>
    </row>
    <row r="62" spans="1:7" x14ac:dyDescent="0.35">
      <c r="A62" s="7"/>
      <c r="B62" s="7"/>
      <c r="C62" s="14">
        <f t="shared" si="1"/>
        <v>0</v>
      </c>
      <c r="D62" s="24" t="str">
        <f t="shared" si="2"/>
        <v/>
      </c>
      <c r="E62" s="24" t="str">
        <f t="shared" si="3"/>
        <v/>
      </c>
      <c r="F62" s="25" t="str">
        <f>IFERROR(VLOOKUP(A62,'Background Data'!A:F,5,FALSE),"")</f>
        <v/>
      </c>
      <c r="G62" s="25" t="str">
        <f>IFERROR(VLOOKUP(A62,'Background Data'!A:F,6,FALSE),"")</f>
        <v/>
      </c>
    </row>
    <row r="63" spans="1:7" x14ac:dyDescent="0.35">
      <c r="A63" s="7"/>
      <c r="B63" s="7"/>
      <c r="C63" s="14">
        <f t="shared" si="1"/>
        <v>0</v>
      </c>
      <c r="D63" s="24" t="str">
        <f t="shared" si="2"/>
        <v/>
      </c>
      <c r="E63" s="24" t="str">
        <f t="shared" si="3"/>
        <v/>
      </c>
      <c r="F63" s="25" t="str">
        <f>IFERROR(VLOOKUP(A63,'Background Data'!A:F,5,FALSE),"")</f>
        <v/>
      </c>
      <c r="G63" s="25" t="str">
        <f>IFERROR(VLOOKUP(A63,'Background Data'!A:F,6,FALSE),"")</f>
        <v/>
      </c>
    </row>
    <row r="64" spans="1:7" x14ac:dyDescent="0.35">
      <c r="A64" s="7"/>
      <c r="B64" s="7"/>
      <c r="C64" s="14">
        <f t="shared" si="1"/>
        <v>0</v>
      </c>
      <c r="D64" s="24" t="str">
        <f t="shared" si="2"/>
        <v/>
      </c>
      <c r="E64" s="24" t="str">
        <f t="shared" si="3"/>
        <v/>
      </c>
      <c r="F64" s="25" t="str">
        <f>IFERROR(VLOOKUP(A64,'Background Data'!A:F,5,FALSE),"")</f>
        <v/>
      </c>
      <c r="G64" s="25" t="str">
        <f>IFERROR(VLOOKUP(A64,'Background Data'!A:F,6,FALSE),"")</f>
        <v/>
      </c>
    </row>
    <row r="65" spans="1:7" x14ac:dyDescent="0.35">
      <c r="A65" s="7"/>
      <c r="B65" s="7"/>
      <c r="C65" s="14">
        <f t="shared" si="1"/>
        <v>0</v>
      </c>
      <c r="D65" s="24" t="str">
        <f t="shared" si="2"/>
        <v/>
      </c>
      <c r="E65" s="24" t="str">
        <f t="shared" si="3"/>
        <v/>
      </c>
      <c r="F65" s="25" t="str">
        <f>IFERROR(VLOOKUP(A65,'Background Data'!A:F,5,FALSE),"")</f>
        <v/>
      </c>
      <c r="G65" s="25" t="str">
        <f>IFERROR(VLOOKUP(A65,'Background Data'!A:F,6,FALSE),"")</f>
        <v/>
      </c>
    </row>
    <row r="66" spans="1:7" x14ac:dyDescent="0.35">
      <c r="A66" s="7"/>
      <c r="B66" s="7"/>
      <c r="C66" s="14">
        <f t="shared" si="1"/>
        <v>0</v>
      </c>
      <c r="D66" s="24" t="str">
        <f t="shared" si="2"/>
        <v/>
      </c>
      <c r="E66" s="24" t="str">
        <f t="shared" si="3"/>
        <v/>
      </c>
      <c r="F66" s="25" t="str">
        <f>IFERROR(VLOOKUP(A66,'Background Data'!A:F,5,FALSE),"")</f>
        <v/>
      </c>
      <c r="G66" s="25" t="str">
        <f>IFERROR(VLOOKUP(A66,'Background Data'!A:F,6,FALSE),"")</f>
        <v/>
      </c>
    </row>
    <row r="67" spans="1:7" x14ac:dyDescent="0.35">
      <c r="A67" s="7"/>
      <c r="B67" s="7"/>
      <c r="C67" s="14">
        <f t="shared" si="1"/>
        <v>0</v>
      </c>
      <c r="D67" s="24" t="str">
        <f t="shared" si="2"/>
        <v/>
      </c>
      <c r="E67" s="24" t="str">
        <f t="shared" ref="E67:E100" si="4">IFERROR(C67*G67,"")</f>
        <v/>
      </c>
      <c r="F67" s="25" t="str">
        <f>IFERROR(VLOOKUP(A67,'Background Data'!A:F,5,FALSE),"")</f>
        <v/>
      </c>
      <c r="G67" s="25" t="str">
        <f>IFERROR(VLOOKUP(A67,'Background Data'!A:F,6,FALSE),"")</f>
        <v/>
      </c>
    </row>
    <row r="68" spans="1:7" x14ac:dyDescent="0.35">
      <c r="A68" s="7"/>
      <c r="B68" s="7"/>
      <c r="C68" s="14">
        <f t="shared" ref="C68:C100" si="5">IFERROR(ROUNDUP((B68/6),0),"")</f>
        <v>0</v>
      </c>
      <c r="D68" s="24" t="str">
        <f t="shared" ref="D68:D100" si="6">IFERROR(B68*F68, "")</f>
        <v/>
      </c>
      <c r="E68" s="24" t="str">
        <f t="shared" si="4"/>
        <v/>
      </c>
      <c r="F68" s="25" t="str">
        <f>IFERROR(VLOOKUP(A68,'Background Data'!A:F,5,FALSE),"")</f>
        <v/>
      </c>
      <c r="G68" s="25" t="str">
        <f>IFERROR(VLOOKUP(A68,'Background Data'!A:F,6,FALSE),"")</f>
        <v/>
      </c>
    </row>
    <row r="69" spans="1:7" x14ac:dyDescent="0.35">
      <c r="A69" s="7"/>
      <c r="B69" s="7"/>
      <c r="C69" s="14">
        <f t="shared" si="5"/>
        <v>0</v>
      </c>
      <c r="D69" s="24" t="str">
        <f t="shared" si="6"/>
        <v/>
      </c>
      <c r="E69" s="24" t="str">
        <f t="shared" si="4"/>
        <v/>
      </c>
      <c r="F69" s="25" t="str">
        <f>IFERROR(VLOOKUP(A69,'Background Data'!A:F,5,FALSE),"")</f>
        <v/>
      </c>
      <c r="G69" s="25" t="str">
        <f>IFERROR(VLOOKUP(A69,'Background Data'!A:F,6,FALSE),"")</f>
        <v/>
      </c>
    </row>
    <row r="70" spans="1:7" x14ac:dyDescent="0.35">
      <c r="A70" s="7"/>
      <c r="B70" s="7"/>
      <c r="C70" s="14">
        <f t="shared" si="5"/>
        <v>0</v>
      </c>
      <c r="D70" s="24" t="str">
        <f t="shared" si="6"/>
        <v/>
      </c>
      <c r="E70" s="24" t="str">
        <f t="shared" si="4"/>
        <v/>
      </c>
      <c r="F70" s="25" t="str">
        <f>IFERROR(VLOOKUP(A70,'Background Data'!A:F,5,FALSE),"")</f>
        <v/>
      </c>
      <c r="G70" s="25" t="str">
        <f>IFERROR(VLOOKUP(A70,'Background Data'!A:F,6,FALSE),"")</f>
        <v/>
      </c>
    </row>
    <row r="71" spans="1:7" x14ac:dyDescent="0.35">
      <c r="A71" s="7"/>
      <c r="B71" s="7"/>
      <c r="C71" s="14">
        <f t="shared" si="5"/>
        <v>0</v>
      </c>
      <c r="D71" s="24" t="str">
        <f t="shared" si="6"/>
        <v/>
      </c>
      <c r="E71" s="24" t="str">
        <f t="shared" si="4"/>
        <v/>
      </c>
      <c r="F71" s="25" t="str">
        <f>IFERROR(VLOOKUP(A71,'Background Data'!A:F,5,FALSE),"")</f>
        <v/>
      </c>
      <c r="G71" s="25" t="str">
        <f>IFERROR(VLOOKUP(A71,'Background Data'!A:F,6,FALSE),"")</f>
        <v/>
      </c>
    </row>
    <row r="72" spans="1:7" x14ac:dyDescent="0.35">
      <c r="A72" s="7"/>
      <c r="B72" s="7"/>
      <c r="C72" s="14">
        <f t="shared" si="5"/>
        <v>0</v>
      </c>
      <c r="D72" s="24" t="str">
        <f t="shared" si="6"/>
        <v/>
      </c>
      <c r="E72" s="24" t="str">
        <f t="shared" si="4"/>
        <v/>
      </c>
      <c r="F72" s="25" t="str">
        <f>IFERROR(VLOOKUP(A72,'Background Data'!A:F,5,FALSE),"")</f>
        <v/>
      </c>
      <c r="G72" s="25" t="str">
        <f>IFERROR(VLOOKUP(A72,'Background Data'!A:F,6,FALSE),"")</f>
        <v/>
      </c>
    </row>
    <row r="73" spans="1:7" x14ac:dyDescent="0.35">
      <c r="A73" s="7"/>
      <c r="B73" s="7"/>
      <c r="C73" s="14">
        <f t="shared" si="5"/>
        <v>0</v>
      </c>
      <c r="D73" s="24" t="str">
        <f t="shared" si="6"/>
        <v/>
      </c>
      <c r="E73" s="24" t="str">
        <f t="shared" si="4"/>
        <v/>
      </c>
      <c r="F73" s="25" t="str">
        <f>IFERROR(VLOOKUP(A73,'Background Data'!A:F,5,FALSE),"")</f>
        <v/>
      </c>
      <c r="G73" s="25" t="str">
        <f>IFERROR(VLOOKUP(A73,'Background Data'!A:F,6,FALSE),"")</f>
        <v/>
      </c>
    </row>
    <row r="74" spans="1:7" x14ac:dyDescent="0.35">
      <c r="A74" s="7"/>
      <c r="B74" s="7"/>
      <c r="C74" s="14">
        <f t="shared" si="5"/>
        <v>0</v>
      </c>
      <c r="D74" s="24" t="str">
        <f t="shared" si="6"/>
        <v/>
      </c>
      <c r="E74" s="24" t="str">
        <f t="shared" si="4"/>
        <v/>
      </c>
      <c r="F74" s="25" t="str">
        <f>IFERROR(VLOOKUP(A74,'Background Data'!A:F,5,FALSE),"")</f>
        <v/>
      </c>
      <c r="G74" s="25" t="str">
        <f>IFERROR(VLOOKUP(A74,'Background Data'!A:F,6,FALSE),"")</f>
        <v/>
      </c>
    </row>
    <row r="75" spans="1:7" x14ac:dyDescent="0.35">
      <c r="A75" s="7"/>
      <c r="B75" s="7"/>
      <c r="C75" s="14">
        <f t="shared" si="5"/>
        <v>0</v>
      </c>
      <c r="D75" s="24" t="str">
        <f t="shared" si="6"/>
        <v/>
      </c>
      <c r="E75" s="24" t="str">
        <f t="shared" si="4"/>
        <v/>
      </c>
      <c r="F75" s="25" t="str">
        <f>IFERROR(VLOOKUP(A75,'Background Data'!A:F,5,FALSE),"")</f>
        <v/>
      </c>
      <c r="G75" s="25" t="str">
        <f>IFERROR(VLOOKUP(A75,'Background Data'!A:F,6,FALSE),"")</f>
        <v/>
      </c>
    </row>
    <row r="76" spans="1:7" x14ac:dyDescent="0.35">
      <c r="A76" s="7"/>
      <c r="B76" s="7"/>
      <c r="C76" s="14">
        <f t="shared" si="5"/>
        <v>0</v>
      </c>
      <c r="D76" s="24" t="str">
        <f t="shared" si="6"/>
        <v/>
      </c>
      <c r="E76" s="24" t="str">
        <f t="shared" si="4"/>
        <v/>
      </c>
      <c r="F76" s="25" t="str">
        <f>IFERROR(VLOOKUP(A76,'Background Data'!A:F,5,FALSE),"")</f>
        <v/>
      </c>
      <c r="G76" s="25" t="str">
        <f>IFERROR(VLOOKUP(A76,'Background Data'!A:F,6,FALSE),"")</f>
        <v/>
      </c>
    </row>
    <row r="77" spans="1:7" x14ac:dyDescent="0.35">
      <c r="A77" s="7"/>
      <c r="B77" s="7"/>
      <c r="C77" s="14">
        <f t="shared" si="5"/>
        <v>0</v>
      </c>
      <c r="D77" s="24" t="str">
        <f t="shared" si="6"/>
        <v/>
      </c>
      <c r="E77" s="24" t="str">
        <f t="shared" si="4"/>
        <v/>
      </c>
      <c r="F77" s="25" t="str">
        <f>IFERROR(VLOOKUP(A77,'Background Data'!A:F,5,FALSE),"")</f>
        <v/>
      </c>
      <c r="G77" s="25" t="str">
        <f>IFERROR(VLOOKUP(A77,'Background Data'!A:F,6,FALSE),"")</f>
        <v/>
      </c>
    </row>
    <row r="78" spans="1:7" x14ac:dyDescent="0.35">
      <c r="A78" s="7"/>
      <c r="B78" s="7"/>
      <c r="C78" s="14">
        <f t="shared" si="5"/>
        <v>0</v>
      </c>
      <c r="D78" s="24" t="str">
        <f t="shared" si="6"/>
        <v/>
      </c>
      <c r="E78" s="24" t="str">
        <f t="shared" si="4"/>
        <v/>
      </c>
      <c r="F78" s="25" t="str">
        <f>IFERROR(VLOOKUP(A78,'Background Data'!A:F,5,FALSE),"")</f>
        <v/>
      </c>
      <c r="G78" s="25" t="str">
        <f>IFERROR(VLOOKUP(A78,'Background Data'!A:F,6,FALSE),"")</f>
        <v/>
      </c>
    </row>
    <row r="79" spans="1:7" x14ac:dyDescent="0.35">
      <c r="A79" s="7"/>
      <c r="B79" s="7"/>
      <c r="C79" s="14">
        <f t="shared" si="5"/>
        <v>0</v>
      </c>
      <c r="D79" s="24" t="str">
        <f t="shared" si="6"/>
        <v/>
      </c>
      <c r="E79" s="24" t="str">
        <f t="shared" si="4"/>
        <v/>
      </c>
      <c r="F79" s="25" t="str">
        <f>IFERROR(VLOOKUP(A79,'Background Data'!A:F,5,FALSE),"")</f>
        <v/>
      </c>
      <c r="G79" s="25" t="str">
        <f>IFERROR(VLOOKUP(A79,'Background Data'!A:F,6,FALSE),"")</f>
        <v/>
      </c>
    </row>
    <row r="80" spans="1:7" x14ac:dyDescent="0.35">
      <c r="A80" s="7"/>
      <c r="B80" s="7"/>
      <c r="C80" s="14">
        <f t="shared" si="5"/>
        <v>0</v>
      </c>
      <c r="D80" s="24" t="str">
        <f t="shared" si="6"/>
        <v/>
      </c>
      <c r="E80" s="24" t="str">
        <f t="shared" si="4"/>
        <v/>
      </c>
      <c r="F80" s="25" t="str">
        <f>IFERROR(VLOOKUP(A80,'Background Data'!A:F,5,FALSE),"")</f>
        <v/>
      </c>
      <c r="G80" s="25" t="str">
        <f>IFERROR(VLOOKUP(A80,'Background Data'!A:F,6,FALSE),"")</f>
        <v/>
      </c>
    </row>
    <row r="81" spans="1:7" x14ac:dyDescent="0.35">
      <c r="A81" s="7"/>
      <c r="B81" s="7"/>
      <c r="C81" s="14">
        <f t="shared" si="5"/>
        <v>0</v>
      </c>
      <c r="D81" s="24" t="str">
        <f t="shared" si="6"/>
        <v/>
      </c>
      <c r="E81" s="24" t="str">
        <f t="shared" si="4"/>
        <v/>
      </c>
      <c r="F81" s="25" t="str">
        <f>IFERROR(VLOOKUP(A81,'Background Data'!A:F,5,FALSE),"")</f>
        <v/>
      </c>
      <c r="G81" s="25" t="str">
        <f>IFERROR(VLOOKUP(A81,'Background Data'!A:F,6,FALSE),"")</f>
        <v/>
      </c>
    </row>
    <row r="82" spans="1:7" x14ac:dyDescent="0.35">
      <c r="A82" s="7"/>
      <c r="B82" s="7"/>
      <c r="C82" s="14">
        <f t="shared" si="5"/>
        <v>0</v>
      </c>
      <c r="D82" s="24" t="str">
        <f t="shared" si="6"/>
        <v/>
      </c>
      <c r="E82" s="24" t="str">
        <f t="shared" si="4"/>
        <v/>
      </c>
      <c r="F82" s="25" t="str">
        <f>IFERROR(VLOOKUP(A82,'Background Data'!A:F,5,FALSE),"")</f>
        <v/>
      </c>
      <c r="G82" s="25" t="str">
        <f>IFERROR(VLOOKUP(A82,'Background Data'!A:F,6,FALSE),"")</f>
        <v/>
      </c>
    </row>
    <row r="83" spans="1:7" x14ac:dyDescent="0.35">
      <c r="A83" s="7"/>
      <c r="B83" s="7"/>
      <c r="C83" s="14">
        <f t="shared" si="5"/>
        <v>0</v>
      </c>
      <c r="D83" s="24" t="str">
        <f t="shared" si="6"/>
        <v/>
      </c>
      <c r="E83" s="24" t="str">
        <f t="shared" si="4"/>
        <v/>
      </c>
      <c r="F83" s="25" t="str">
        <f>IFERROR(VLOOKUP(A83,'Background Data'!A:F,5,FALSE),"")</f>
        <v/>
      </c>
      <c r="G83" s="25" t="str">
        <f>IFERROR(VLOOKUP(A83,'Background Data'!A:F,6,FALSE),"")</f>
        <v/>
      </c>
    </row>
    <row r="84" spans="1:7" x14ac:dyDescent="0.35">
      <c r="A84" s="7"/>
      <c r="B84" s="7"/>
      <c r="C84" s="14">
        <f t="shared" si="5"/>
        <v>0</v>
      </c>
      <c r="D84" s="24" t="str">
        <f t="shared" si="6"/>
        <v/>
      </c>
      <c r="E84" s="24" t="str">
        <f t="shared" si="4"/>
        <v/>
      </c>
      <c r="F84" s="25" t="str">
        <f>IFERROR(VLOOKUP(A84,'Background Data'!A:F,5,FALSE),"")</f>
        <v/>
      </c>
      <c r="G84" s="25" t="str">
        <f>IFERROR(VLOOKUP(A84,'Background Data'!A:F,6,FALSE),"")</f>
        <v/>
      </c>
    </row>
    <row r="85" spans="1:7" x14ac:dyDescent="0.35">
      <c r="A85" s="7"/>
      <c r="B85" s="7"/>
      <c r="C85" s="14">
        <f t="shared" si="5"/>
        <v>0</v>
      </c>
      <c r="D85" s="24" t="str">
        <f t="shared" si="6"/>
        <v/>
      </c>
      <c r="E85" s="24" t="str">
        <f t="shared" si="4"/>
        <v/>
      </c>
      <c r="F85" s="25" t="str">
        <f>IFERROR(VLOOKUP(A85,'Background Data'!A:F,5,FALSE),"")</f>
        <v/>
      </c>
      <c r="G85" s="25" t="str">
        <f>IFERROR(VLOOKUP(A85,'Background Data'!A:F,6,FALSE),"")</f>
        <v/>
      </c>
    </row>
    <row r="86" spans="1:7" x14ac:dyDescent="0.35">
      <c r="A86" s="7"/>
      <c r="B86" s="7"/>
      <c r="C86" s="14">
        <f t="shared" si="5"/>
        <v>0</v>
      </c>
      <c r="D86" s="24" t="str">
        <f t="shared" si="6"/>
        <v/>
      </c>
      <c r="E86" s="24" t="str">
        <f t="shared" si="4"/>
        <v/>
      </c>
      <c r="F86" s="25" t="str">
        <f>IFERROR(VLOOKUP(A86,'Background Data'!A:F,5,FALSE),"")</f>
        <v/>
      </c>
      <c r="G86" s="25" t="str">
        <f>IFERROR(VLOOKUP(A86,'Background Data'!A:F,6,FALSE),"")</f>
        <v/>
      </c>
    </row>
    <row r="87" spans="1:7" x14ac:dyDescent="0.35">
      <c r="A87" s="7"/>
      <c r="B87" s="7"/>
      <c r="C87" s="14">
        <f t="shared" si="5"/>
        <v>0</v>
      </c>
      <c r="D87" s="24" t="str">
        <f t="shared" si="6"/>
        <v/>
      </c>
      <c r="E87" s="24" t="str">
        <f t="shared" si="4"/>
        <v/>
      </c>
      <c r="F87" s="25" t="str">
        <f>IFERROR(VLOOKUP(A87,'Background Data'!A:F,5,FALSE),"")</f>
        <v/>
      </c>
      <c r="G87" s="25" t="str">
        <f>IFERROR(VLOOKUP(A87,'Background Data'!A:F,6,FALSE),"")</f>
        <v/>
      </c>
    </row>
    <row r="88" spans="1:7" x14ac:dyDescent="0.35">
      <c r="A88" s="7"/>
      <c r="B88" s="7"/>
      <c r="C88" s="14">
        <f t="shared" si="5"/>
        <v>0</v>
      </c>
      <c r="D88" s="24" t="str">
        <f t="shared" si="6"/>
        <v/>
      </c>
      <c r="E88" s="24" t="str">
        <f t="shared" si="4"/>
        <v/>
      </c>
      <c r="F88" s="25" t="str">
        <f>IFERROR(VLOOKUP(A88,'Background Data'!A:F,5,FALSE),"")</f>
        <v/>
      </c>
      <c r="G88" s="25" t="str">
        <f>IFERROR(VLOOKUP(A88,'Background Data'!A:F,6,FALSE),"")</f>
        <v/>
      </c>
    </row>
    <row r="89" spans="1:7" x14ac:dyDescent="0.35">
      <c r="A89" s="7"/>
      <c r="B89" s="7"/>
      <c r="C89" s="14">
        <f t="shared" si="5"/>
        <v>0</v>
      </c>
      <c r="D89" s="24" t="str">
        <f t="shared" si="6"/>
        <v/>
      </c>
      <c r="E89" s="24" t="str">
        <f t="shared" si="4"/>
        <v/>
      </c>
      <c r="F89" s="25" t="str">
        <f>IFERROR(VLOOKUP(A89,'Background Data'!A:F,5,FALSE),"")</f>
        <v/>
      </c>
      <c r="G89" s="25" t="str">
        <f>IFERROR(VLOOKUP(A89,'Background Data'!A:F,6,FALSE),"")</f>
        <v/>
      </c>
    </row>
    <row r="90" spans="1:7" x14ac:dyDescent="0.35">
      <c r="A90" s="7"/>
      <c r="B90" s="7"/>
      <c r="C90" s="14">
        <f t="shared" si="5"/>
        <v>0</v>
      </c>
      <c r="D90" s="24" t="str">
        <f t="shared" si="6"/>
        <v/>
      </c>
      <c r="E90" s="24" t="str">
        <f t="shared" si="4"/>
        <v/>
      </c>
      <c r="F90" s="25" t="str">
        <f>IFERROR(VLOOKUP(A90,'Background Data'!A:F,5,FALSE),"")</f>
        <v/>
      </c>
      <c r="G90" s="25" t="str">
        <f>IFERROR(VLOOKUP(A90,'Background Data'!A:F,6,FALSE),"")</f>
        <v/>
      </c>
    </row>
    <row r="91" spans="1:7" x14ac:dyDescent="0.35">
      <c r="A91" s="7"/>
      <c r="B91" s="7"/>
      <c r="C91" s="14">
        <f t="shared" si="5"/>
        <v>0</v>
      </c>
      <c r="D91" s="24" t="str">
        <f t="shared" si="6"/>
        <v/>
      </c>
      <c r="E91" s="24" t="str">
        <f t="shared" si="4"/>
        <v/>
      </c>
      <c r="F91" s="25" t="str">
        <f>IFERROR(VLOOKUP(A91,'Background Data'!A:F,5,FALSE),"")</f>
        <v/>
      </c>
      <c r="G91" s="25" t="str">
        <f>IFERROR(VLOOKUP(A91,'Background Data'!A:F,6,FALSE),"")</f>
        <v/>
      </c>
    </row>
    <row r="92" spans="1:7" x14ac:dyDescent="0.35">
      <c r="A92" s="7"/>
      <c r="B92" s="7"/>
      <c r="C92" s="14">
        <f t="shared" si="5"/>
        <v>0</v>
      </c>
      <c r="D92" s="24" t="str">
        <f t="shared" si="6"/>
        <v/>
      </c>
      <c r="E92" s="24" t="str">
        <f t="shared" si="4"/>
        <v/>
      </c>
      <c r="F92" s="25" t="str">
        <f>IFERROR(VLOOKUP(A92,'Background Data'!A:F,5,FALSE),"")</f>
        <v/>
      </c>
      <c r="G92" s="25" t="str">
        <f>IFERROR(VLOOKUP(A92,'Background Data'!A:F,6,FALSE),"")</f>
        <v/>
      </c>
    </row>
    <row r="93" spans="1:7" x14ac:dyDescent="0.35">
      <c r="A93" s="7"/>
      <c r="B93" s="7"/>
      <c r="C93" s="14">
        <f t="shared" si="5"/>
        <v>0</v>
      </c>
      <c r="D93" s="24" t="str">
        <f t="shared" si="6"/>
        <v/>
      </c>
      <c r="E93" s="24" t="str">
        <f t="shared" si="4"/>
        <v/>
      </c>
      <c r="F93" s="25" t="str">
        <f>IFERROR(VLOOKUP(A93,'Background Data'!A:F,5,FALSE),"")</f>
        <v/>
      </c>
      <c r="G93" s="25" t="str">
        <f>IFERROR(VLOOKUP(A93,'Background Data'!A:F,6,FALSE),"")</f>
        <v/>
      </c>
    </row>
    <row r="94" spans="1:7" x14ac:dyDescent="0.35">
      <c r="A94" s="7"/>
      <c r="B94" s="7"/>
      <c r="C94" s="14">
        <f t="shared" si="5"/>
        <v>0</v>
      </c>
      <c r="D94" s="24" t="str">
        <f t="shared" si="6"/>
        <v/>
      </c>
      <c r="E94" s="24" t="str">
        <f t="shared" si="4"/>
        <v/>
      </c>
      <c r="F94" s="25" t="str">
        <f>IFERROR(VLOOKUP(A94,'Background Data'!A:F,5,FALSE),"")</f>
        <v/>
      </c>
      <c r="G94" s="25" t="str">
        <f>IFERROR(VLOOKUP(A94,'Background Data'!A:F,6,FALSE),"")</f>
        <v/>
      </c>
    </row>
    <row r="95" spans="1:7" x14ac:dyDescent="0.35">
      <c r="A95" s="7"/>
      <c r="B95" s="7"/>
      <c r="C95" s="14">
        <f t="shared" si="5"/>
        <v>0</v>
      </c>
      <c r="D95" s="24" t="str">
        <f t="shared" si="6"/>
        <v/>
      </c>
      <c r="E95" s="24" t="str">
        <f t="shared" si="4"/>
        <v/>
      </c>
      <c r="F95" s="25" t="str">
        <f>IFERROR(VLOOKUP(A95,'Background Data'!A:F,5,FALSE),"")</f>
        <v/>
      </c>
      <c r="G95" s="25" t="str">
        <f>IFERROR(VLOOKUP(A95,'Background Data'!A:F,6,FALSE),"")</f>
        <v/>
      </c>
    </row>
    <row r="96" spans="1:7" x14ac:dyDescent="0.35">
      <c r="A96" s="7"/>
      <c r="B96" s="7"/>
      <c r="C96" s="14">
        <f t="shared" si="5"/>
        <v>0</v>
      </c>
      <c r="D96" s="24" t="str">
        <f t="shared" si="6"/>
        <v/>
      </c>
      <c r="E96" s="24" t="str">
        <f t="shared" si="4"/>
        <v/>
      </c>
      <c r="F96" s="25" t="str">
        <f>IFERROR(VLOOKUP(A96,'Background Data'!A:F,5,FALSE),"")</f>
        <v/>
      </c>
      <c r="G96" s="25" t="str">
        <f>IFERROR(VLOOKUP(A96,'Background Data'!A:F,6,FALSE),"")</f>
        <v/>
      </c>
    </row>
    <row r="97" spans="1:7" x14ac:dyDescent="0.35">
      <c r="A97" s="7"/>
      <c r="B97" s="7"/>
      <c r="C97" s="14">
        <f t="shared" si="5"/>
        <v>0</v>
      </c>
      <c r="D97" s="24" t="str">
        <f t="shared" si="6"/>
        <v/>
      </c>
      <c r="E97" s="24" t="str">
        <f t="shared" si="4"/>
        <v/>
      </c>
      <c r="F97" s="25" t="str">
        <f>IFERROR(VLOOKUP(A97,'Background Data'!A:F,5,FALSE),"")</f>
        <v/>
      </c>
      <c r="G97" s="25" t="str">
        <f>IFERROR(VLOOKUP(A97,'Background Data'!A:F,6,FALSE),"")</f>
        <v/>
      </c>
    </row>
    <row r="98" spans="1:7" x14ac:dyDescent="0.35">
      <c r="A98" s="7"/>
      <c r="B98" s="7"/>
      <c r="C98" s="14">
        <f t="shared" si="5"/>
        <v>0</v>
      </c>
      <c r="D98" s="24" t="str">
        <f t="shared" si="6"/>
        <v/>
      </c>
      <c r="E98" s="24" t="str">
        <f t="shared" si="4"/>
        <v/>
      </c>
      <c r="F98" s="25" t="str">
        <f>IFERROR(VLOOKUP(A98,'Background Data'!A:F,5,FALSE),"")</f>
        <v/>
      </c>
      <c r="G98" s="25" t="str">
        <f>IFERROR(VLOOKUP(A98,'Background Data'!A:F,6,FALSE),"")</f>
        <v/>
      </c>
    </row>
    <row r="99" spans="1:7" x14ac:dyDescent="0.35">
      <c r="A99" s="7"/>
      <c r="B99" s="7"/>
      <c r="C99" s="14">
        <f t="shared" si="5"/>
        <v>0</v>
      </c>
      <c r="D99" s="24" t="str">
        <f t="shared" si="6"/>
        <v/>
      </c>
      <c r="E99" s="24" t="str">
        <f t="shared" si="4"/>
        <v/>
      </c>
      <c r="F99" s="25" t="str">
        <f>IFERROR(VLOOKUP(A99,'Background Data'!A:F,5,FALSE),"")</f>
        <v/>
      </c>
      <c r="G99" s="25" t="str">
        <f>IFERROR(VLOOKUP(A99,'Background Data'!A:F,6,FALSE),"")</f>
        <v/>
      </c>
    </row>
    <row r="100" spans="1:7" x14ac:dyDescent="0.35">
      <c r="A100" s="7"/>
      <c r="B100" s="7"/>
      <c r="C100" s="14">
        <f t="shared" si="5"/>
        <v>0</v>
      </c>
      <c r="D100" s="24" t="str">
        <f t="shared" si="6"/>
        <v/>
      </c>
      <c r="E100" s="24" t="str">
        <f t="shared" si="4"/>
        <v/>
      </c>
      <c r="F100" s="25" t="str">
        <f>IFERROR(VLOOKUP(A100,'Background Data'!A:F,5,FALSE),"")</f>
        <v/>
      </c>
      <c r="G100" s="25" t="str">
        <f>IFERROR(VLOOKUP(A100,'Background Data'!A:F,6,FALSE),"")</f>
        <v/>
      </c>
    </row>
    <row r="101" spans="1:7" x14ac:dyDescent="0.35">
      <c r="F101" t="str">
        <f>IFERROR(VLOOKUP(A101,'Background Data'!A:D,2,FALSE),"")</f>
        <v/>
      </c>
    </row>
    <row r="102" spans="1:7" x14ac:dyDescent="0.35">
      <c r="F102" t="str">
        <f>IFERROR(VLOOKUP(A102,'Background Data'!A:D,2,FALSE),"")</f>
        <v/>
      </c>
    </row>
    <row r="103" spans="1:7" x14ac:dyDescent="0.35">
      <c r="F103" t="str">
        <f>IFERROR(VLOOKUP(A103,'Background Data'!A:D,2,FALSE),"")</f>
        <v/>
      </c>
    </row>
    <row r="104" spans="1:7" x14ac:dyDescent="0.35">
      <c r="F104" t="str">
        <f>IFERROR(VLOOKUP(A104,'Background Data'!A:D,2,FALSE),"")</f>
        <v/>
      </c>
    </row>
    <row r="105" spans="1:7" x14ac:dyDescent="0.35">
      <c r="F105" t="str">
        <f>IFERROR(VLOOKUP(A105,'Background Data'!A:D,2,FALSE),"")</f>
        <v/>
      </c>
    </row>
    <row r="106" spans="1:7" x14ac:dyDescent="0.35">
      <c r="F106" t="str">
        <f>IFERROR(VLOOKUP(A106,'Background Data'!A:D,2,FALSE),"")</f>
        <v/>
      </c>
    </row>
    <row r="107" spans="1:7" x14ac:dyDescent="0.35">
      <c r="F107" t="str">
        <f>IFERROR(VLOOKUP(A107,'Background Data'!A:D,2,FALSE),"")</f>
        <v/>
      </c>
    </row>
    <row r="108" spans="1:7" x14ac:dyDescent="0.35">
      <c r="F108" t="str">
        <f>IFERROR(VLOOKUP(A108,'Background Data'!A:D,2,FALSE),"")</f>
        <v/>
      </c>
    </row>
    <row r="109" spans="1:7" x14ac:dyDescent="0.35">
      <c r="F109" t="str">
        <f>IFERROR(VLOOKUP(A109,'Background Data'!A:D,2,FALSE),"")</f>
        <v/>
      </c>
    </row>
    <row r="110" spans="1:7" x14ac:dyDescent="0.35">
      <c r="F110" t="str">
        <f>IFERROR(VLOOKUP(A110,'Background Data'!A:D,2,FALSE),"")</f>
        <v/>
      </c>
    </row>
    <row r="111" spans="1:7" x14ac:dyDescent="0.35">
      <c r="F111" t="str">
        <f>IFERROR(VLOOKUP(A111,'Background Data'!A:D,2,FALSE),"")</f>
        <v/>
      </c>
    </row>
    <row r="112" spans="1:7" x14ac:dyDescent="0.35">
      <c r="F112" t="str">
        <f>IFERROR(VLOOKUP(A112,'Background Data'!A:D,2,FALSE),"")</f>
        <v/>
      </c>
    </row>
    <row r="113" spans="6:6" x14ac:dyDescent="0.35">
      <c r="F113" t="str">
        <f>IFERROR(VLOOKUP(A113,'Background Data'!A:D,2,FALSE),"")</f>
        <v/>
      </c>
    </row>
    <row r="114" spans="6:6" x14ac:dyDescent="0.35">
      <c r="F114" t="str">
        <f>IFERROR(VLOOKUP(A114,'Background Data'!A:D,2,FALSE),"")</f>
        <v/>
      </c>
    </row>
    <row r="115" spans="6:6" x14ac:dyDescent="0.35">
      <c r="F115" t="str">
        <f>IFERROR(VLOOKUP(A115,'Background Data'!A:D,2,FALSE),"")</f>
        <v/>
      </c>
    </row>
    <row r="116" spans="6:6" x14ac:dyDescent="0.35">
      <c r="F116" t="str">
        <f>IFERROR(VLOOKUP(A116,'Background Data'!A:D,2,FALSE),"")</f>
        <v/>
      </c>
    </row>
    <row r="117" spans="6:6" x14ac:dyDescent="0.35">
      <c r="F117" t="str">
        <f>IFERROR(VLOOKUP(A117,'Background Data'!A:D,2,FALSE),"")</f>
        <v/>
      </c>
    </row>
    <row r="118" spans="6:6" x14ac:dyDescent="0.35">
      <c r="F118" t="str">
        <f>IFERROR(VLOOKUP(A118,'Background Data'!A:D,2,FALSE),"")</f>
        <v/>
      </c>
    </row>
    <row r="119" spans="6:6" x14ac:dyDescent="0.35">
      <c r="F119" t="str">
        <f>IFERROR(VLOOKUP(A119,'Background Data'!A:D,2,FALSE),"")</f>
        <v/>
      </c>
    </row>
    <row r="120" spans="6:6" x14ac:dyDescent="0.35">
      <c r="F120" t="str">
        <f>IFERROR(VLOOKUP(A120,'Background Data'!A:D,2,FALSE),"")</f>
        <v/>
      </c>
    </row>
    <row r="121" spans="6:6" x14ac:dyDescent="0.35">
      <c r="F121" t="str">
        <f>IFERROR(VLOOKUP(A121,'Background Data'!A:D,2,FALSE),"")</f>
        <v/>
      </c>
    </row>
    <row r="122" spans="6:6" x14ac:dyDescent="0.35">
      <c r="F122" t="str">
        <f>IFERROR(VLOOKUP(A122,'Background Data'!A:D,2,FALSE),"")</f>
        <v/>
      </c>
    </row>
    <row r="123" spans="6:6" x14ac:dyDescent="0.35">
      <c r="F123" t="str">
        <f>IFERROR(VLOOKUP(A123,'Background Data'!A:D,2,FALSE),"")</f>
        <v/>
      </c>
    </row>
    <row r="124" spans="6:6" x14ac:dyDescent="0.35">
      <c r="F124" t="str">
        <f>IFERROR(VLOOKUP(A124,'Background Data'!A:D,2,FALSE),"")</f>
        <v/>
      </c>
    </row>
    <row r="125" spans="6:6" x14ac:dyDescent="0.35">
      <c r="F125" t="str">
        <f>IFERROR(VLOOKUP(A125,'Background Data'!A:D,2,FALSE),"")</f>
        <v/>
      </c>
    </row>
    <row r="126" spans="6:6" x14ac:dyDescent="0.35">
      <c r="F126" t="str">
        <f>IFERROR(VLOOKUP(A126,'Background Data'!A:D,2,FALSE),"")</f>
        <v/>
      </c>
    </row>
    <row r="127" spans="6:6" x14ac:dyDescent="0.35">
      <c r="F127" t="str">
        <f>IFERROR(VLOOKUP(A127,'Background Data'!A:D,2,FALSE),"")</f>
        <v/>
      </c>
    </row>
    <row r="128" spans="6:6" x14ac:dyDescent="0.35">
      <c r="F128" t="str">
        <f>IFERROR(VLOOKUP(A128,'Background Data'!A:D,2,FALSE),"")</f>
        <v/>
      </c>
    </row>
    <row r="129" spans="6:6" x14ac:dyDescent="0.35">
      <c r="F129" t="str">
        <f>IFERROR(VLOOKUP(A129,'Background Data'!A:D,2,FALSE),"")</f>
        <v/>
      </c>
    </row>
    <row r="130" spans="6:6" x14ac:dyDescent="0.35">
      <c r="F130" t="str">
        <f>IFERROR(VLOOKUP(A130,'Background Data'!A:D,2,FALSE),"")</f>
        <v/>
      </c>
    </row>
    <row r="131" spans="6:6" x14ac:dyDescent="0.35">
      <c r="F131" t="str">
        <f>IFERROR(VLOOKUP(A131,'Background Data'!A:D,2,FALSE),"")</f>
        <v/>
      </c>
    </row>
    <row r="132" spans="6:6" x14ac:dyDescent="0.35">
      <c r="F132" t="str">
        <f>IFERROR(VLOOKUP(A132,'Background Data'!A:D,2,FALSE),"")</f>
        <v/>
      </c>
    </row>
    <row r="133" spans="6:6" x14ac:dyDescent="0.35">
      <c r="F133" t="str">
        <f>IFERROR(VLOOKUP(A133,'Background Data'!A:D,2,FALSE),"")</f>
        <v/>
      </c>
    </row>
    <row r="134" spans="6:6" x14ac:dyDescent="0.35">
      <c r="F134" t="str">
        <f>IFERROR(VLOOKUP(A134,'Background Data'!A:D,2,FALSE),"")</f>
        <v/>
      </c>
    </row>
    <row r="135" spans="6:6" x14ac:dyDescent="0.35">
      <c r="F135" t="str">
        <f>IFERROR(VLOOKUP(A135,'Background Data'!A:D,2,FALSE),"")</f>
        <v/>
      </c>
    </row>
    <row r="136" spans="6:6" x14ac:dyDescent="0.35">
      <c r="F136" t="str">
        <f>IFERROR(VLOOKUP(A136,'Background Data'!A:D,2,FALSE),"")</f>
        <v/>
      </c>
    </row>
    <row r="137" spans="6:6" x14ac:dyDescent="0.35">
      <c r="F137" t="str">
        <f>IFERROR(VLOOKUP(A137,'Background Data'!A:D,2,FALSE),"")</f>
        <v/>
      </c>
    </row>
    <row r="138" spans="6:6" x14ac:dyDescent="0.35">
      <c r="F138" t="str">
        <f>IFERROR(VLOOKUP(A138,'Background Data'!A:D,2,FALSE),"")</f>
        <v/>
      </c>
    </row>
    <row r="139" spans="6:6" x14ac:dyDescent="0.35">
      <c r="F139" t="str">
        <f>IFERROR(VLOOKUP(A139,'Background Data'!A:D,2,FALSE),"")</f>
        <v/>
      </c>
    </row>
    <row r="140" spans="6:6" x14ac:dyDescent="0.35">
      <c r="F140" t="str">
        <f>IFERROR(VLOOKUP(A140,'Background Data'!A:D,2,FALSE),"")</f>
        <v/>
      </c>
    </row>
    <row r="141" spans="6:6" x14ac:dyDescent="0.35">
      <c r="F141" t="str">
        <f>IFERROR(VLOOKUP(A141,'Background Data'!A:D,2,FALSE),"")</f>
        <v/>
      </c>
    </row>
    <row r="142" spans="6:6" x14ac:dyDescent="0.35">
      <c r="F142" t="str">
        <f>IFERROR(VLOOKUP(A142,'Background Data'!A:D,2,FALSE),"")</f>
        <v/>
      </c>
    </row>
    <row r="143" spans="6:6" x14ac:dyDescent="0.35">
      <c r="F143" t="str">
        <f>IFERROR(VLOOKUP(A143,'Background Data'!A:D,2,FALSE),"")</f>
        <v/>
      </c>
    </row>
    <row r="144" spans="6:6" x14ac:dyDescent="0.35">
      <c r="F144" t="str">
        <f>IFERROR(VLOOKUP(A144,'Background Data'!A:D,2,FALSE),"")</f>
        <v/>
      </c>
    </row>
    <row r="145" spans="6:6" x14ac:dyDescent="0.35">
      <c r="F145" t="str">
        <f>IFERROR(VLOOKUP(A145,'Background Data'!A:D,2,FALSE),"")</f>
        <v/>
      </c>
    </row>
    <row r="146" spans="6:6" x14ac:dyDescent="0.35">
      <c r="F146" t="str">
        <f>IFERROR(VLOOKUP(A146,'Background Data'!A:D,2,FALSE),"")</f>
        <v/>
      </c>
    </row>
    <row r="147" spans="6:6" x14ac:dyDescent="0.35">
      <c r="F147" t="str">
        <f>IFERROR(VLOOKUP(A147,'Background Data'!A:D,2,FALSE),"")</f>
        <v/>
      </c>
    </row>
    <row r="148" spans="6:6" x14ac:dyDescent="0.35">
      <c r="F148" t="str">
        <f>IFERROR(VLOOKUP(A148,'Background Data'!A:D,2,FALSE),"")</f>
        <v/>
      </c>
    </row>
    <row r="149" spans="6:6" x14ac:dyDescent="0.35">
      <c r="F149" t="str">
        <f>IFERROR(VLOOKUP(A149,'Background Data'!A:D,2,FALSE),"")</f>
        <v/>
      </c>
    </row>
    <row r="150" spans="6:6" x14ac:dyDescent="0.35">
      <c r="F150" t="str">
        <f>IFERROR(VLOOKUP(A150,'Background Data'!A:D,2,FALSE),"")</f>
        <v/>
      </c>
    </row>
    <row r="151" spans="6:6" x14ac:dyDescent="0.35">
      <c r="F151" t="str">
        <f>IFERROR(VLOOKUP(A151,'Background Data'!A:D,2,FALSE),"")</f>
        <v/>
      </c>
    </row>
    <row r="152" spans="6:6" x14ac:dyDescent="0.35">
      <c r="F152" t="str">
        <f>IFERROR(VLOOKUP(A152,'Background Data'!A:D,2,FALSE),"")</f>
        <v/>
      </c>
    </row>
    <row r="153" spans="6:6" x14ac:dyDescent="0.35">
      <c r="F153" t="str">
        <f>IFERROR(VLOOKUP(A153,'Background Data'!A:D,2,FALSE),"")</f>
        <v/>
      </c>
    </row>
    <row r="154" spans="6:6" x14ac:dyDescent="0.35">
      <c r="F154" t="str">
        <f>IFERROR(VLOOKUP(A154,'Background Data'!A:D,2,FALSE),"")</f>
        <v/>
      </c>
    </row>
    <row r="155" spans="6:6" x14ac:dyDescent="0.35">
      <c r="F155" t="str">
        <f>IFERROR(VLOOKUP(A155,'Background Data'!A:D,2,FALSE),"")</f>
        <v/>
      </c>
    </row>
    <row r="156" spans="6:6" x14ac:dyDescent="0.35">
      <c r="F156" t="str">
        <f>IFERROR(VLOOKUP(A156,'Background Data'!A:D,2,FALSE),"")</f>
        <v/>
      </c>
    </row>
    <row r="157" spans="6:6" x14ac:dyDescent="0.35">
      <c r="F157" t="str">
        <f>IFERROR(VLOOKUP(A157,'Background Data'!A:D,2,FALSE),"")</f>
        <v/>
      </c>
    </row>
    <row r="158" spans="6:6" x14ac:dyDescent="0.35">
      <c r="F158" t="str">
        <f>IFERROR(VLOOKUP(A158,'Background Data'!A:D,2,FALSE),"")</f>
        <v/>
      </c>
    </row>
    <row r="159" spans="6:6" x14ac:dyDescent="0.35">
      <c r="F159" t="str">
        <f>IFERROR(VLOOKUP(A159,'Background Data'!A:D,2,FALSE),"")</f>
        <v/>
      </c>
    </row>
    <row r="160" spans="6:6" x14ac:dyDescent="0.35">
      <c r="F160" t="str">
        <f>IFERROR(VLOOKUP(A160,'Background Data'!A:D,2,FALSE),"")</f>
        <v/>
      </c>
    </row>
    <row r="161" spans="6:6" x14ac:dyDescent="0.35">
      <c r="F161" t="str">
        <f>IFERROR(VLOOKUP(A161,'Background Data'!A:D,2,FALSE),"")</f>
        <v/>
      </c>
    </row>
    <row r="162" spans="6:6" x14ac:dyDescent="0.35">
      <c r="F162" t="str">
        <f>IFERROR(VLOOKUP(A162,'Background Data'!A:D,2,FALSE),"")</f>
        <v/>
      </c>
    </row>
    <row r="163" spans="6:6" x14ac:dyDescent="0.35">
      <c r="F163" t="str">
        <f>IFERROR(VLOOKUP(A163,'Background Data'!A:D,2,FALSE),"")</f>
        <v/>
      </c>
    </row>
    <row r="164" spans="6:6" x14ac:dyDescent="0.35">
      <c r="F164" t="str">
        <f>IFERROR(VLOOKUP(A164,'Background Data'!A:D,2,FALSE),"")</f>
        <v/>
      </c>
    </row>
    <row r="165" spans="6:6" x14ac:dyDescent="0.35">
      <c r="F165" t="str">
        <f>IFERROR(VLOOKUP(A165,'Background Data'!A:D,2,FALSE),"")</f>
        <v/>
      </c>
    </row>
    <row r="166" spans="6:6" x14ac:dyDescent="0.35">
      <c r="F166" t="str">
        <f>IFERROR(VLOOKUP(A166,'Background Data'!A:D,2,FALSE),"")</f>
        <v/>
      </c>
    </row>
    <row r="167" spans="6:6" x14ac:dyDescent="0.35">
      <c r="F167" t="str">
        <f>IFERROR(VLOOKUP(A167,'Background Data'!A:D,2,FALSE),"")</f>
        <v/>
      </c>
    </row>
    <row r="168" spans="6:6" x14ac:dyDescent="0.35">
      <c r="F168" t="str">
        <f>IFERROR(VLOOKUP(A168,'Background Data'!A:D,2,FALSE),"")</f>
        <v/>
      </c>
    </row>
    <row r="169" spans="6:6" x14ac:dyDescent="0.35">
      <c r="F169" t="str">
        <f>IFERROR(VLOOKUP(A169,'Background Data'!A:D,2,FALSE),"")</f>
        <v/>
      </c>
    </row>
    <row r="170" spans="6:6" x14ac:dyDescent="0.35">
      <c r="F170" t="str">
        <f>IFERROR(VLOOKUP(A170,'Background Data'!A:D,2,FALSE),"")</f>
        <v/>
      </c>
    </row>
    <row r="171" spans="6:6" x14ac:dyDescent="0.35">
      <c r="F171" t="str">
        <f>IFERROR(VLOOKUP(A171,'Background Data'!A:D,2,FALSE),"")</f>
        <v/>
      </c>
    </row>
    <row r="172" spans="6:6" x14ac:dyDescent="0.35">
      <c r="F172" t="str">
        <f>IFERROR(VLOOKUP(A172,'Background Data'!A:D,2,FALSE),"")</f>
        <v/>
      </c>
    </row>
    <row r="173" spans="6:6" x14ac:dyDescent="0.35">
      <c r="F173" t="str">
        <f>IFERROR(VLOOKUP(A173,'Background Data'!A:D,2,FALSE),"")</f>
        <v/>
      </c>
    </row>
    <row r="174" spans="6:6" x14ac:dyDescent="0.35">
      <c r="F174" t="str">
        <f>IFERROR(VLOOKUP(A174,'Background Data'!A:D,2,FALSE),"")</f>
        <v/>
      </c>
    </row>
    <row r="175" spans="6:6" x14ac:dyDescent="0.35">
      <c r="F175" t="str">
        <f>IFERROR(VLOOKUP(A175,'Background Data'!A:D,2,FALSE),"")</f>
        <v/>
      </c>
    </row>
    <row r="176" spans="6:6" x14ac:dyDescent="0.35">
      <c r="F176" t="str">
        <f>IFERROR(VLOOKUP(A176,'Background Data'!A:D,2,FALSE),"")</f>
        <v/>
      </c>
    </row>
    <row r="177" spans="6:6" x14ac:dyDescent="0.35">
      <c r="F177" t="str">
        <f>IFERROR(VLOOKUP(A177,'Background Data'!A:D,2,FALSE),"")</f>
        <v/>
      </c>
    </row>
    <row r="178" spans="6:6" x14ac:dyDescent="0.35">
      <c r="F178" t="str">
        <f>IFERROR(VLOOKUP(A178,'Background Data'!A:D,2,FALSE),"")</f>
        <v/>
      </c>
    </row>
    <row r="179" spans="6:6" x14ac:dyDescent="0.35">
      <c r="F179" t="str">
        <f>IFERROR(VLOOKUP(A179,'Background Data'!A:D,2,FALSE),"")</f>
        <v/>
      </c>
    </row>
    <row r="180" spans="6:6" x14ac:dyDescent="0.35">
      <c r="F180" t="str">
        <f>IFERROR(VLOOKUP(A180,'Background Data'!A:D,2,FALSE),"")</f>
        <v/>
      </c>
    </row>
    <row r="181" spans="6:6" x14ac:dyDescent="0.35">
      <c r="F181" t="str">
        <f>IFERROR(VLOOKUP(A181,'Background Data'!A:D,2,FALSE),"")</f>
        <v/>
      </c>
    </row>
    <row r="182" spans="6:6" x14ac:dyDescent="0.35">
      <c r="F182" t="str">
        <f>IFERROR(VLOOKUP(A182,'Background Data'!A:D,2,FALSE),"")</f>
        <v/>
      </c>
    </row>
    <row r="183" spans="6:6" x14ac:dyDescent="0.35">
      <c r="F183" t="str">
        <f>IFERROR(VLOOKUP(A183,'Background Data'!A:D,2,FALSE),"")</f>
        <v/>
      </c>
    </row>
    <row r="184" spans="6:6" x14ac:dyDescent="0.35">
      <c r="F184" t="str">
        <f>IFERROR(VLOOKUP(A184,'Background Data'!A:D,2,FALSE),"")</f>
        <v/>
      </c>
    </row>
    <row r="185" spans="6:6" x14ac:dyDescent="0.35">
      <c r="F185" t="str">
        <f>IFERROR(VLOOKUP(A185,'Background Data'!A:D,2,FALSE),"")</f>
        <v/>
      </c>
    </row>
    <row r="186" spans="6:6" x14ac:dyDescent="0.35">
      <c r="F186" t="str">
        <f>IFERROR(VLOOKUP(A186,'Background Data'!A:D,2,FALSE),"")</f>
        <v/>
      </c>
    </row>
    <row r="187" spans="6:6" x14ac:dyDescent="0.35">
      <c r="F187" t="str">
        <f>IFERROR(VLOOKUP(A187,'Background Data'!A:D,2,FALSE),"")</f>
        <v/>
      </c>
    </row>
    <row r="188" spans="6:6" x14ac:dyDescent="0.35">
      <c r="F188" t="str">
        <f>IFERROR(VLOOKUP(A188,'Background Data'!A:D,2,FALSE),"")</f>
        <v/>
      </c>
    </row>
    <row r="189" spans="6:6" x14ac:dyDescent="0.35">
      <c r="F189" t="str">
        <f>IFERROR(VLOOKUP(A189,'Background Data'!A:D,2,FALSE),"")</f>
        <v/>
      </c>
    </row>
    <row r="190" spans="6:6" x14ac:dyDescent="0.35">
      <c r="F190" t="str">
        <f>IFERROR(VLOOKUP(A190,'Background Data'!A:D,2,FALSE),"")</f>
        <v/>
      </c>
    </row>
    <row r="191" spans="6:6" x14ac:dyDescent="0.35">
      <c r="F191" t="str">
        <f>IFERROR(VLOOKUP(A191,'Background Data'!A:D,2,FALSE),"")</f>
        <v/>
      </c>
    </row>
    <row r="192" spans="6:6" x14ac:dyDescent="0.35">
      <c r="F192" t="str">
        <f>IFERROR(VLOOKUP(A192,'Background Data'!A:D,2,FALSE),"")</f>
        <v/>
      </c>
    </row>
    <row r="193" spans="6:6" x14ac:dyDescent="0.35">
      <c r="F193" t="str">
        <f>IFERROR(VLOOKUP(A193,'Background Data'!A:D,2,FALSE),"")</f>
        <v/>
      </c>
    </row>
    <row r="194" spans="6:6" x14ac:dyDescent="0.35">
      <c r="F194" t="str">
        <f>IFERROR(VLOOKUP(A194,'Background Data'!A:D,2,FALSE),"")</f>
        <v/>
      </c>
    </row>
    <row r="195" spans="6:6" x14ac:dyDescent="0.35">
      <c r="F195" t="str">
        <f>IFERROR(VLOOKUP(A195,'Background Data'!A:D,2,FALSE),"")</f>
        <v/>
      </c>
    </row>
    <row r="196" spans="6:6" x14ac:dyDescent="0.35">
      <c r="F196" t="str">
        <f>IFERROR(VLOOKUP(A196,'Background Data'!A:D,2,FALSE),"")</f>
        <v/>
      </c>
    </row>
    <row r="197" spans="6:6" x14ac:dyDescent="0.35">
      <c r="F197" t="str">
        <f>IFERROR(VLOOKUP(A197,'Background Data'!A:D,2,FALSE),"")</f>
        <v/>
      </c>
    </row>
    <row r="198" spans="6:6" x14ac:dyDescent="0.35">
      <c r="F198" t="str">
        <f>IFERROR(VLOOKUP(A198,'Background Data'!A:D,2,FALSE),"")</f>
        <v/>
      </c>
    </row>
    <row r="199" spans="6:6" x14ac:dyDescent="0.35">
      <c r="F199" t="str">
        <f>IFERROR(VLOOKUP(A199,'Background Data'!A:D,2,FALSE),"")</f>
        <v/>
      </c>
    </row>
    <row r="200" spans="6:6" x14ac:dyDescent="0.35">
      <c r="F200" t="str">
        <f>IFERROR(VLOOKUP(A200,'Background Data'!A:D,2,FALSE),"")</f>
        <v/>
      </c>
    </row>
    <row r="201" spans="6:6" x14ac:dyDescent="0.35">
      <c r="F201" t="str">
        <f>IFERROR(VLOOKUP(A201,'Background Data'!A:D,2,FALSE),"")</f>
        <v/>
      </c>
    </row>
    <row r="202" spans="6:6" x14ac:dyDescent="0.35">
      <c r="F202" t="str">
        <f>IFERROR(VLOOKUP(A202,'Background Data'!A:D,2,FALSE),"")</f>
        <v/>
      </c>
    </row>
    <row r="203" spans="6:6" x14ac:dyDescent="0.35">
      <c r="F203" t="str">
        <f>IFERROR(VLOOKUP(A203,'Background Data'!A:D,2,FALSE),"")</f>
        <v/>
      </c>
    </row>
    <row r="204" spans="6:6" x14ac:dyDescent="0.35">
      <c r="F204" t="str">
        <f>IFERROR(VLOOKUP(A204,'Background Data'!A:D,2,FALSE),"")</f>
        <v/>
      </c>
    </row>
    <row r="205" spans="6:6" x14ac:dyDescent="0.35">
      <c r="F205" t="str">
        <f>IFERROR(VLOOKUP(A205,'Background Data'!A:D,2,FALSE),"")</f>
        <v/>
      </c>
    </row>
    <row r="206" spans="6:6" x14ac:dyDescent="0.35">
      <c r="F206" t="str">
        <f>IFERROR(VLOOKUP(A206,'Background Data'!A:D,2,FALSE),"")</f>
        <v/>
      </c>
    </row>
    <row r="207" spans="6:6" x14ac:dyDescent="0.35">
      <c r="F207" t="str">
        <f>IFERROR(VLOOKUP(A207,'Background Data'!A:D,2,FALSE),"")</f>
        <v/>
      </c>
    </row>
    <row r="208" spans="6:6" x14ac:dyDescent="0.35">
      <c r="F208" t="str">
        <f>IFERROR(VLOOKUP(A208,'Background Data'!A:D,2,FALSE),"")</f>
        <v/>
      </c>
    </row>
    <row r="209" spans="6:6" x14ac:dyDescent="0.35">
      <c r="F209" t="str">
        <f>IFERROR(VLOOKUP(A209,'Background Data'!A:D,2,FALSE),"")</f>
        <v/>
      </c>
    </row>
    <row r="210" spans="6:6" x14ac:dyDescent="0.35">
      <c r="F210" t="str">
        <f>IFERROR(VLOOKUP(A210,'Background Data'!A:D,2,FALSE),"")</f>
        <v/>
      </c>
    </row>
    <row r="211" spans="6:6" x14ac:dyDescent="0.35">
      <c r="F211" t="str">
        <f>IFERROR(VLOOKUP(A211,'Background Data'!A:D,2,FALSE),"")</f>
        <v/>
      </c>
    </row>
    <row r="212" spans="6:6" x14ac:dyDescent="0.35">
      <c r="F212" t="str">
        <f>IFERROR(VLOOKUP(A212,'Background Data'!A:D,2,FALSE),"")</f>
        <v/>
      </c>
    </row>
    <row r="213" spans="6:6" x14ac:dyDescent="0.35">
      <c r="F213" t="str">
        <f>IFERROR(VLOOKUP(A213,'Background Data'!A:D,2,FALSE),"")</f>
        <v/>
      </c>
    </row>
    <row r="214" spans="6:6" x14ac:dyDescent="0.35">
      <c r="F214" t="str">
        <f>IFERROR(VLOOKUP(A214,'Background Data'!A:D,2,FALSE),"")</f>
        <v/>
      </c>
    </row>
    <row r="215" spans="6:6" x14ac:dyDescent="0.35">
      <c r="F215" t="str">
        <f>IFERROR(VLOOKUP(A215,'Background Data'!A:D,2,FALSE),"")</f>
        <v/>
      </c>
    </row>
    <row r="216" spans="6:6" x14ac:dyDescent="0.35">
      <c r="F216" t="str">
        <f>IFERROR(VLOOKUP(A216,'Background Data'!A:D,2,FALSE),"")</f>
        <v/>
      </c>
    </row>
    <row r="217" spans="6:6" x14ac:dyDescent="0.35">
      <c r="F217" t="str">
        <f>IFERROR(VLOOKUP(A217,'Background Data'!A:D,2,FALSE),"")</f>
        <v/>
      </c>
    </row>
    <row r="218" spans="6:6" x14ac:dyDescent="0.35">
      <c r="F218" t="str">
        <f>IFERROR(VLOOKUP(A218,'Background Data'!A:D,2,FALSE),"")</f>
        <v/>
      </c>
    </row>
    <row r="219" spans="6:6" x14ac:dyDescent="0.35">
      <c r="F219" t="str">
        <f>IFERROR(VLOOKUP(A219,'Background Data'!A:D,2,FALSE),"")</f>
        <v/>
      </c>
    </row>
    <row r="220" spans="6:6" x14ac:dyDescent="0.35">
      <c r="F220" t="str">
        <f>IFERROR(VLOOKUP(A220,'Background Data'!A:D,2,FALSE),"")</f>
        <v/>
      </c>
    </row>
    <row r="221" spans="6:6" x14ac:dyDescent="0.35">
      <c r="F221" t="str">
        <f>IFERROR(VLOOKUP(A221,'Background Data'!A:D,2,FALSE),"")</f>
        <v/>
      </c>
    </row>
    <row r="222" spans="6:6" x14ac:dyDescent="0.35">
      <c r="F222" t="str">
        <f>IFERROR(VLOOKUP(A222,'Background Data'!A:D,2,FALSE),"")</f>
        <v/>
      </c>
    </row>
    <row r="223" spans="6:6" x14ac:dyDescent="0.35">
      <c r="F223" t="str">
        <f>IFERROR(VLOOKUP(A223,'Background Data'!A:D,2,FALSE),"")</f>
        <v/>
      </c>
    </row>
    <row r="224" spans="6:6" x14ac:dyDescent="0.35">
      <c r="F224" t="str">
        <f>IFERROR(VLOOKUP(A224,'Background Data'!A:D,2,FALSE),"")</f>
        <v/>
      </c>
    </row>
    <row r="225" spans="6:6" x14ac:dyDescent="0.35">
      <c r="F225" t="str">
        <f>IFERROR(VLOOKUP(A225,'Background Data'!A:D,2,FALSE),"")</f>
        <v/>
      </c>
    </row>
    <row r="226" spans="6:6" x14ac:dyDescent="0.35">
      <c r="F226" t="str">
        <f>IFERROR(VLOOKUP(A226,'Background Data'!A:D,2,FALSE),"")</f>
        <v/>
      </c>
    </row>
    <row r="227" spans="6:6" x14ac:dyDescent="0.35">
      <c r="F227" t="str">
        <f>IFERROR(VLOOKUP(A227,'Background Data'!A:D,2,FALSE),"")</f>
        <v/>
      </c>
    </row>
    <row r="228" spans="6:6" x14ac:dyDescent="0.35">
      <c r="F228" t="str">
        <f>IFERROR(VLOOKUP(A228,'Background Data'!A:D,2,FALSE),"")</f>
        <v/>
      </c>
    </row>
    <row r="229" spans="6:6" x14ac:dyDescent="0.35">
      <c r="F229" t="str">
        <f>IFERROR(VLOOKUP(A229,'Background Data'!A:D,2,FALSE),"")</f>
        <v/>
      </c>
    </row>
    <row r="230" spans="6:6" x14ac:dyDescent="0.35">
      <c r="F230" t="str">
        <f>IFERROR(VLOOKUP(A230,'Background Data'!A:D,2,FALSE),"")</f>
        <v/>
      </c>
    </row>
    <row r="231" spans="6:6" x14ac:dyDescent="0.35">
      <c r="F231" t="str">
        <f>IFERROR(VLOOKUP(A231,'Background Data'!A:D,2,FALSE),"")</f>
        <v/>
      </c>
    </row>
    <row r="232" spans="6:6" x14ac:dyDescent="0.35">
      <c r="F232" t="str">
        <f>IFERROR(VLOOKUP(A232,'Background Data'!A:D,2,FALSE),"")</f>
        <v/>
      </c>
    </row>
    <row r="233" spans="6:6" x14ac:dyDescent="0.35">
      <c r="F233" t="str">
        <f>IFERROR(VLOOKUP(A233,'Background Data'!A:D,2,FALSE),"")</f>
        <v/>
      </c>
    </row>
    <row r="234" spans="6:6" x14ac:dyDescent="0.35">
      <c r="F234" t="str">
        <f>IFERROR(VLOOKUP(A234,'Background Data'!A:D,2,FALSE),"")</f>
        <v/>
      </c>
    </row>
    <row r="235" spans="6:6" x14ac:dyDescent="0.35">
      <c r="F235" t="str">
        <f>IFERROR(VLOOKUP(A235,'Background Data'!A:D,2,FALSE),"")</f>
        <v/>
      </c>
    </row>
    <row r="236" spans="6:6" x14ac:dyDescent="0.35">
      <c r="F236" t="str">
        <f>IFERROR(VLOOKUP(A236,'Background Data'!A:D,2,FALSE),"")</f>
        <v/>
      </c>
    </row>
    <row r="237" spans="6:6" x14ac:dyDescent="0.35">
      <c r="F237" t="str">
        <f>IFERROR(VLOOKUP(A237,'Background Data'!A:D,2,FALSE),"")</f>
        <v/>
      </c>
    </row>
    <row r="238" spans="6:6" x14ac:dyDescent="0.35">
      <c r="F238" t="str">
        <f>IFERROR(VLOOKUP(A238,'Background Data'!A:D,2,FALSE),"")</f>
        <v/>
      </c>
    </row>
    <row r="239" spans="6:6" x14ac:dyDescent="0.35">
      <c r="F239" t="str">
        <f>IFERROR(VLOOKUP(A239,'Background Data'!A:D,2,FALSE),"")</f>
        <v/>
      </c>
    </row>
    <row r="240" spans="6:6" x14ac:dyDescent="0.35">
      <c r="F240" t="str">
        <f>IFERROR(VLOOKUP(A240,'Background Data'!A:D,2,FALSE),"")</f>
        <v/>
      </c>
    </row>
    <row r="241" spans="6:6" x14ac:dyDescent="0.35">
      <c r="F241" t="str">
        <f>IFERROR(VLOOKUP(A241,'Background Data'!A:D,2,FALSE),"")</f>
        <v/>
      </c>
    </row>
    <row r="242" spans="6:6" x14ac:dyDescent="0.35">
      <c r="F242" t="str">
        <f>IFERROR(VLOOKUP(A242,'Background Data'!A:D,2,FALSE),"")</f>
        <v/>
      </c>
    </row>
    <row r="243" spans="6:6" x14ac:dyDescent="0.35">
      <c r="F243" t="str">
        <f>IFERROR(VLOOKUP(A243,'Background Data'!A:D,2,FALSE),"")</f>
        <v/>
      </c>
    </row>
    <row r="244" spans="6:6" x14ac:dyDescent="0.35">
      <c r="F244" t="str">
        <f>IFERROR(VLOOKUP(A244,'Background Data'!A:D,2,FALSE),"")</f>
        <v/>
      </c>
    </row>
    <row r="245" spans="6:6" x14ac:dyDescent="0.35">
      <c r="F245" t="str">
        <f>IFERROR(VLOOKUP(A245,'Background Data'!A:D,2,FALSE),"")</f>
        <v/>
      </c>
    </row>
    <row r="246" spans="6:6" x14ac:dyDescent="0.35">
      <c r="F246" t="str">
        <f>IFERROR(VLOOKUP(A246,'Background Data'!A:D,2,FALSE),"")</f>
        <v/>
      </c>
    </row>
    <row r="247" spans="6:6" x14ac:dyDescent="0.35">
      <c r="F247" t="str">
        <f>IFERROR(VLOOKUP(A247,'Background Data'!A:D,2,FALSE),"")</f>
        <v/>
      </c>
    </row>
    <row r="248" spans="6:6" x14ac:dyDescent="0.35">
      <c r="F248" t="str">
        <f>IFERROR(VLOOKUP(A248,'Background Data'!A:D,2,FALSE),"")</f>
        <v/>
      </c>
    </row>
    <row r="249" spans="6:6" x14ac:dyDescent="0.35">
      <c r="F249" t="str">
        <f>IFERROR(VLOOKUP(A249,'Background Data'!A:D,2,FALSE),"")</f>
        <v/>
      </c>
    </row>
    <row r="250" spans="6:6" x14ac:dyDescent="0.35">
      <c r="F250" t="str">
        <f>IFERROR(VLOOKUP(A250,'Background Data'!A:D,2,FALSE),"")</f>
        <v/>
      </c>
    </row>
    <row r="251" spans="6:6" x14ac:dyDescent="0.35">
      <c r="F251" t="str">
        <f>IFERROR(VLOOKUP(A251,'Background Data'!A:D,2,FALSE),"")</f>
        <v/>
      </c>
    </row>
    <row r="252" spans="6:6" x14ac:dyDescent="0.35">
      <c r="F252" t="str">
        <f>IFERROR(VLOOKUP(A252,'Background Data'!A:D,2,FALSE),"")</f>
        <v/>
      </c>
    </row>
    <row r="253" spans="6:6" x14ac:dyDescent="0.35">
      <c r="F253" t="str">
        <f>IFERROR(VLOOKUP(A253,'Background Data'!A:D,2,FALSE),"")</f>
        <v/>
      </c>
    </row>
    <row r="254" spans="6:6" x14ac:dyDescent="0.35">
      <c r="F254" t="str">
        <f>IFERROR(VLOOKUP(A254,'Background Data'!A:D,2,FALSE),"")</f>
        <v/>
      </c>
    </row>
    <row r="255" spans="6:6" x14ac:dyDescent="0.35">
      <c r="F255" t="str">
        <f>IFERROR(VLOOKUP(A255,'Background Data'!A:D,2,FALSE),"")</f>
        <v/>
      </c>
    </row>
    <row r="256" spans="6:6" x14ac:dyDescent="0.35">
      <c r="F256" t="str">
        <f>IFERROR(VLOOKUP(A256,'Background Data'!A:D,2,FALSE),"")</f>
        <v/>
      </c>
    </row>
    <row r="257" spans="6:6" x14ac:dyDescent="0.35">
      <c r="F257" t="str">
        <f>IFERROR(VLOOKUP(A257,'Background Data'!A:D,2,FALSE),"")</f>
        <v/>
      </c>
    </row>
    <row r="258" spans="6:6" x14ac:dyDescent="0.35">
      <c r="F258" t="str">
        <f>IFERROR(VLOOKUP(A258,'Background Data'!A:D,2,FALSE),"")</f>
        <v/>
      </c>
    </row>
    <row r="259" spans="6:6" x14ac:dyDescent="0.35">
      <c r="F259" t="str">
        <f>IFERROR(VLOOKUP(A259,'Background Data'!A:D,2,FALSE),"")</f>
        <v/>
      </c>
    </row>
    <row r="260" spans="6:6" x14ac:dyDescent="0.35">
      <c r="F260" t="str">
        <f>IFERROR(VLOOKUP(A260,'Background Data'!A:D,2,FALSE),"")</f>
        <v/>
      </c>
    </row>
    <row r="261" spans="6:6" x14ac:dyDescent="0.35">
      <c r="F261" t="str">
        <f>IFERROR(VLOOKUP(A261,'Background Data'!A:D,2,FALSE),"")</f>
        <v/>
      </c>
    </row>
    <row r="262" spans="6:6" x14ac:dyDescent="0.35">
      <c r="F262" t="str">
        <f>IFERROR(VLOOKUP(A262,'Background Data'!A:D,2,FALSE),"")</f>
        <v/>
      </c>
    </row>
    <row r="263" spans="6:6" x14ac:dyDescent="0.35">
      <c r="F263" t="str">
        <f>IFERROR(VLOOKUP(A263,'Background Data'!A:D,2,FALSE),"")</f>
        <v/>
      </c>
    </row>
    <row r="264" spans="6:6" x14ac:dyDescent="0.35">
      <c r="F264" t="str">
        <f>IFERROR(VLOOKUP(A264,'Background Data'!A:D,2,FALSE),"")</f>
        <v/>
      </c>
    </row>
    <row r="265" spans="6:6" x14ac:dyDescent="0.35">
      <c r="F265" t="str">
        <f>IFERROR(VLOOKUP(A265,'Background Data'!A:D,2,FALSE),"")</f>
        <v/>
      </c>
    </row>
    <row r="266" spans="6:6" x14ac:dyDescent="0.35">
      <c r="F266" t="str">
        <f>IFERROR(VLOOKUP(A266,'Background Data'!A:D,2,FALSE),"")</f>
        <v/>
      </c>
    </row>
    <row r="267" spans="6:6" x14ac:dyDescent="0.35">
      <c r="F267" t="str">
        <f>IFERROR(VLOOKUP(A267,'Background Data'!A:D,2,FALSE),"")</f>
        <v/>
      </c>
    </row>
    <row r="268" spans="6:6" x14ac:dyDescent="0.35">
      <c r="F268" t="str">
        <f>IFERROR(VLOOKUP(A268,'Background Data'!A:D,2,FALSE),"")</f>
        <v/>
      </c>
    </row>
    <row r="269" spans="6:6" x14ac:dyDescent="0.35">
      <c r="F269" t="str">
        <f>IFERROR(VLOOKUP(A269,'Background Data'!A:D,2,FALSE),"")</f>
        <v/>
      </c>
    </row>
    <row r="270" spans="6:6" x14ac:dyDescent="0.35">
      <c r="F270" t="str">
        <f>IFERROR(VLOOKUP(A270,'Background Data'!A:D,2,FALSE),"")</f>
        <v/>
      </c>
    </row>
    <row r="271" spans="6:6" x14ac:dyDescent="0.35">
      <c r="F271" t="str">
        <f>IFERROR(VLOOKUP(A271,'Background Data'!A:D,2,FALSE),"")</f>
        <v/>
      </c>
    </row>
    <row r="272" spans="6:6" x14ac:dyDescent="0.35">
      <c r="F272" t="str">
        <f>IFERROR(VLOOKUP(A272,'Background Data'!A:D,2,FALSE),"")</f>
        <v/>
      </c>
    </row>
    <row r="273" spans="6:6" x14ac:dyDescent="0.35">
      <c r="F273" t="str">
        <f>IFERROR(VLOOKUP(A273,'Background Data'!A:D,2,FALSE),"")</f>
        <v/>
      </c>
    </row>
    <row r="274" spans="6:6" x14ac:dyDescent="0.35">
      <c r="F274" t="str">
        <f>IFERROR(VLOOKUP(A274,'Background Data'!A:D,2,FALSE),"")</f>
        <v/>
      </c>
    </row>
    <row r="275" spans="6:6" x14ac:dyDescent="0.35">
      <c r="F275" t="str">
        <f>IFERROR(VLOOKUP(A275,'Background Data'!A:D,2,FALSE),"")</f>
        <v/>
      </c>
    </row>
    <row r="276" spans="6:6" x14ac:dyDescent="0.35">
      <c r="F276" t="str">
        <f>IFERROR(VLOOKUP(A276,'Background Data'!A:D,2,FALSE),"")</f>
        <v/>
      </c>
    </row>
    <row r="277" spans="6:6" x14ac:dyDescent="0.35">
      <c r="F277" t="str">
        <f>IFERROR(VLOOKUP(A277,'Background Data'!A:D,2,FALSE),"")</f>
        <v/>
      </c>
    </row>
    <row r="278" spans="6:6" x14ac:dyDescent="0.35">
      <c r="F278" t="str">
        <f>IFERROR(VLOOKUP(A278,'Background Data'!A:D,2,FALSE),"")</f>
        <v/>
      </c>
    </row>
    <row r="279" spans="6:6" x14ac:dyDescent="0.35">
      <c r="F279" t="str">
        <f>IFERROR(VLOOKUP(A279,'Background Data'!A:D,2,FALSE),"")</f>
        <v/>
      </c>
    </row>
    <row r="280" spans="6:6" x14ac:dyDescent="0.35">
      <c r="F280" t="str">
        <f>IFERROR(VLOOKUP(A280,'Background Data'!A:D,2,FALSE),"")</f>
        <v/>
      </c>
    </row>
    <row r="281" spans="6:6" x14ac:dyDescent="0.35">
      <c r="F281" t="str">
        <f>IFERROR(VLOOKUP(A281,'Background Data'!A:D,2,FALSE),"")</f>
        <v/>
      </c>
    </row>
    <row r="282" spans="6:6" x14ac:dyDescent="0.35">
      <c r="F282" t="str">
        <f>IFERROR(VLOOKUP(A282,'Background Data'!A:D,2,FALSE),"")</f>
        <v/>
      </c>
    </row>
    <row r="283" spans="6:6" x14ac:dyDescent="0.35">
      <c r="F283" t="str">
        <f>IFERROR(VLOOKUP(A283,'Background Data'!A:D,2,FALSE),"")</f>
        <v/>
      </c>
    </row>
    <row r="284" spans="6:6" x14ac:dyDescent="0.35">
      <c r="F284" t="str">
        <f>IFERROR(VLOOKUP(A284,'Background Data'!A:D,2,FALSE),"")</f>
        <v/>
      </c>
    </row>
    <row r="285" spans="6:6" x14ac:dyDescent="0.35">
      <c r="F285" t="str">
        <f>IFERROR(VLOOKUP(A285,'Background Data'!A:D,2,FALSE),"")</f>
        <v/>
      </c>
    </row>
    <row r="286" spans="6:6" x14ac:dyDescent="0.35">
      <c r="F286" t="str">
        <f>IFERROR(VLOOKUP(A286,'Background Data'!A:D,2,FALSE),"")</f>
        <v/>
      </c>
    </row>
    <row r="287" spans="6:6" x14ac:dyDescent="0.35">
      <c r="F287" t="str">
        <f>IFERROR(VLOOKUP(A287,'Background Data'!A:D,2,FALSE),"")</f>
        <v/>
      </c>
    </row>
    <row r="288" spans="6:6" x14ac:dyDescent="0.35">
      <c r="F288" t="str">
        <f>IFERROR(VLOOKUP(A288,'Background Data'!A:D,2,FALSE),"")</f>
        <v/>
      </c>
    </row>
    <row r="289" spans="6:6" x14ac:dyDescent="0.35">
      <c r="F289" t="str">
        <f>IFERROR(VLOOKUP(A289,'Background Data'!A:D,2,FALSE),"")</f>
        <v/>
      </c>
    </row>
    <row r="290" spans="6:6" x14ac:dyDescent="0.35">
      <c r="F290" t="str">
        <f>IFERROR(VLOOKUP(A290,'Background Data'!A:D,2,FALSE),"")</f>
        <v/>
      </c>
    </row>
  </sheetData>
  <sheetProtection algorithmName="SHA-512" hashValue="c7DofD9toH7Nu6l4wx0AFweBhprDx4NPK745msNDjWis8djRfo+pchaEWkXWx3p64TT/uKvJEn6eBa94PYtfEw==" saltValue="G7BQ4X090cEmy/WA4+TRLQ==" spinCount="100000" sheet="1" objects="1" scenarios="1" sort="0" autoFilter="0"/>
  <mergeCells count="3">
    <mergeCell ref="A1:B1"/>
    <mergeCell ref="F1:G1"/>
    <mergeCell ref="D1:E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FBD7CA58-8C5D-40E4-9D08-98FB29F56081}">
          <x14:formula1>
            <xm:f>'Background Data'!$A$2:$A$3</xm:f>
          </x14:formula1>
          <xm:sqref>A101:A351</xm:sqref>
        </x14:dataValidation>
        <x14:dataValidation type="list" allowBlank="1" showInputMessage="1" showErrorMessage="1" xr:uid="{1E105E53-CB8C-4FA2-AB36-3B93E25D426A}">
          <x14:formula1>
            <xm:f>'Background Data'!$H$2:$H$26</xm:f>
          </x14:formula1>
          <xm:sqref>B3:B139</xm:sqref>
        </x14:dataValidation>
        <x14:dataValidation type="list" allowBlank="1" showInputMessage="1" showErrorMessage="1" xr:uid="{322755C5-0388-4890-AEDA-63F1A9061BF8}">
          <x14:formula1>
            <xm:f>'Background Data'!$A$2:$A$15</xm:f>
          </x14:formula1>
          <xm:sqref>A3:A100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 and Notes</vt:lpstr>
      <vt:lpstr>Background Data</vt:lpstr>
      <vt:lpstr>Pre-Qual Supervision Calculator</vt:lpstr>
      <vt:lpstr>Post-Qual Supervision Calculato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Anderson</dc:creator>
  <cp:lastModifiedBy>Jessica Anderson</cp:lastModifiedBy>
  <dcterms:created xsi:type="dcterms:W3CDTF">2023-01-05T11:06:00Z</dcterms:created>
  <dcterms:modified xsi:type="dcterms:W3CDTF">2023-07-12T07:06:25Z</dcterms:modified>
</cp:coreProperties>
</file>